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12360" tabRatio="704" activeTab="0"/>
  </bookViews>
  <sheets>
    <sheet name="Дотация 7.70 руб." sheetId="1" r:id="rId1"/>
  </sheets>
  <definedNames/>
  <calcPr fullCalcOnLoad="1"/>
</workbook>
</file>

<file path=xl/sharedStrings.xml><?xml version="1.0" encoding="utf-8"?>
<sst xmlns="http://schemas.openxmlformats.org/spreadsheetml/2006/main" count="165" uniqueCount="70">
  <si>
    <t>Наименование блюд</t>
  </si>
  <si>
    <t>Белки</t>
  </si>
  <si>
    <t>Жиры</t>
  </si>
  <si>
    <t>Угл-ды</t>
  </si>
  <si>
    <t>Ккал</t>
  </si>
  <si>
    <t>200/15</t>
  </si>
  <si>
    <t>СРЕДА</t>
  </si>
  <si>
    <t>ВТОРНИК</t>
  </si>
  <si>
    <t>ПЯТНИЦА</t>
  </si>
  <si>
    <t>Выход</t>
  </si>
  <si>
    <t xml:space="preserve">Чай с сахаром </t>
  </si>
  <si>
    <t>СУББОТА</t>
  </si>
  <si>
    <t>Итого:</t>
  </si>
  <si>
    <t xml:space="preserve">ПОНЕДЕЛЬНИК  </t>
  </si>
  <si>
    <t>Масло сливочное порционно</t>
  </si>
  <si>
    <t>В1</t>
  </si>
  <si>
    <t>С</t>
  </si>
  <si>
    <t>А</t>
  </si>
  <si>
    <t>Е</t>
  </si>
  <si>
    <t>Са</t>
  </si>
  <si>
    <t>Р</t>
  </si>
  <si>
    <t>Mg</t>
  </si>
  <si>
    <t>Fe</t>
  </si>
  <si>
    <t>ЧЕТВЕРГ</t>
  </si>
  <si>
    <t>Напиток из сухофруктов</t>
  </si>
  <si>
    <t xml:space="preserve">1 - я неделя </t>
  </si>
  <si>
    <t xml:space="preserve">2 - ая неделя  </t>
  </si>
  <si>
    <t>ООО "АБК - Пэймент"</t>
  </si>
  <si>
    <t>Стои-мость,руб.</t>
  </si>
  <si>
    <t>№ Сборника рецептур</t>
  </si>
  <si>
    <t>Булочка молочная</t>
  </si>
  <si>
    <t xml:space="preserve">Булочка домашняя </t>
  </si>
  <si>
    <t>Сыр (порциями)</t>
  </si>
  <si>
    <t>150/4</t>
  </si>
  <si>
    <t>Каша  кукурузная  молочная с маслом сливочным</t>
  </si>
  <si>
    <t>14/2017</t>
  </si>
  <si>
    <t>375,376/2017</t>
  </si>
  <si>
    <t>*Сборник рецептур на продукцию для обучающихся во всех образовательных учреждениях, Москва Дели Плюс 2017, Могильный М.П., Тутельян В.А.</t>
  </si>
  <si>
    <t>*Сборник рецептур на продукцию для питания детей в дошкольных образовательных организациях, Москва Дели Плюс 2016, Могильный М.П., Тутельян В.А.</t>
  </si>
  <si>
    <t>*Химический состав и калорийность Российских продуктов питания,Москва Дели Плюс,2012 ,В.А.Тутельян</t>
  </si>
  <si>
    <t>434/2017</t>
  </si>
  <si>
    <t>табл 6 стр 138/2012</t>
  </si>
  <si>
    <t>15/2017</t>
  </si>
  <si>
    <t>табл 10 стр 202/2012</t>
  </si>
  <si>
    <t>424/2017</t>
  </si>
  <si>
    <t>349/2017</t>
  </si>
  <si>
    <t>Батон в/с</t>
  </si>
  <si>
    <t>174/2017</t>
  </si>
  <si>
    <t>ИТОГО за 6 дней</t>
  </si>
  <si>
    <t>ИТОГО за 12 дней</t>
  </si>
  <si>
    <t xml:space="preserve">В среднем  на 1 ребенка в день </t>
  </si>
  <si>
    <t>Согласовано</t>
  </si>
  <si>
    <t>Начальник Управления образованием</t>
  </si>
  <si>
    <t>Начальник ТО</t>
  </si>
  <si>
    <t>Утверждаю</t>
  </si>
  <si>
    <t>Директор ООО"АБК-Пэймент"</t>
  </si>
  <si>
    <t xml:space="preserve"> исполнительного комитета Бугульминского</t>
  </si>
  <si>
    <t>Управления Роспотребнадзора по РТ (Татарстан)</t>
  </si>
  <si>
    <t>Рахматуллин Р.Р.</t>
  </si>
  <si>
    <t xml:space="preserve"> муницмпального района Республики Татарстан</t>
  </si>
  <si>
    <t>в Бугульминском,Азнакаевском,Бавлинском,Ютазинском районах</t>
  </si>
  <si>
    <t>Кульбеда В.В.</t>
  </si>
  <si>
    <t>Долгих В.В.</t>
  </si>
  <si>
    <t>Печенье</t>
  </si>
  <si>
    <t xml:space="preserve">Вафли </t>
  </si>
  <si>
    <t>Питание на сумму дотации</t>
  </si>
  <si>
    <t>182/2017</t>
  </si>
  <si>
    <t>Каша пшённая молочная с маслом сливочным</t>
  </si>
  <si>
    <t>Питание на сумму дотации учащихся общеобразовательных учереждений г.Бугульма и Бугульминского муниципального района</t>
  </si>
  <si>
    <t>Себестоимость,руб.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</si>
</sst>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"/>
    <numFmt numFmtId="175" formatCode="#,##0.0&quot;р.&quot;"/>
    <numFmt numFmtId="176" formatCode="0.0%"/>
    <numFmt numFmtId="177" formatCode="0.0000"/>
    <numFmt numFmtId="178" formatCode="0.000"/>
    <numFmt numFmtId="179" formatCode="[$-FC19]d\ mmmm\ yyyy\ &quot;г.&quot;"/>
    <numFmt numFmtId="180" formatCode="_-* #,##0.000_р_._-;\-* #,##0.000_р_._-;_-* &quot;-&quot;??_р_._-;_-@_-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2.5"/>
      <color indexed="12"/>
      <name val="Arial Cyr"/>
      <family val="0"/>
    </font>
    <font>
      <u val="single"/>
      <sz val="12.5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indexed="10"/>
      <name val="Arial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sz val="11"/>
      <color indexed="8"/>
      <name val="Arial Cyr"/>
      <family val="0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  <font>
      <b/>
      <sz val="11"/>
      <color rgb="FFFF0000"/>
      <name val="Arial Cyr"/>
      <family val="0"/>
    </font>
    <font>
      <sz val="11"/>
      <color rgb="FFFF0000"/>
      <name val="Arial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  <font>
      <b/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7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73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3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2" fontId="66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8" fillId="0" borderId="0" xfId="0" applyFont="1" applyBorder="1" applyAlignment="1">
      <alignment horizontal="center"/>
    </xf>
    <xf numFmtId="2" fontId="65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2" fontId="9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0" fillId="34" borderId="0" xfId="0" applyNumberFormat="1" applyFont="1" applyFill="1" applyBorder="1" applyAlignment="1">
      <alignment/>
    </xf>
    <xf numFmtId="0" fontId="40" fillId="0" borderId="0" xfId="0" applyNumberFormat="1" applyFont="1" applyBorder="1" applyAlignment="1">
      <alignment/>
    </xf>
    <xf numFmtId="0" fontId="40" fillId="0" borderId="0" xfId="0" applyNumberFormat="1" applyFont="1" applyBorder="1" applyAlignment="1">
      <alignment horizontal="right"/>
    </xf>
    <xf numFmtId="2" fontId="40" fillId="0" borderId="0" xfId="0" applyNumberFormat="1" applyFont="1" applyBorder="1" applyAlignment="1">
      <alignment horizontal="center"/>
    </xf>
    <xf numFmtId="173" fontId="40" fillId="0" borderId="0" xfId="0" applyNumberFormat="1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40" fillId="0" borderId="0" xfId="0" applyNumberFormat="1" applyFont="1" applyBorder="1" applyAlignment="1">
      <alignment/>
    </xf>
    <xf numFmtId="49" fontId="41" fillId="0" borderId="0" xfId="0" applyNumberFormat="1" applyFont="1" applyBorder="1" applyAlignment="1">
      <alignment/>
    </xf>
    <xf numFmtId="0" fontId="6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173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42" fillId="33" borderId="0" xfId="0" applyFont="1" applyFill="1" applyAlignment="1">
      <alignment horizontal="center"/>
    </xf>
    <xf numFmtId="0" fontId="4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2" fontId="44" fillId="0" borderId="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173" fontId="41" fillId="0" borderId="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tabSelected="1" zoomScalePageLayoutView="0" workbookViewId="0" topLeftCell="A70">
      <selection activeCell="I62" sqref="I62:T62"/>
    </sheetView>
  </sheetViews>
  <sheetFormatPr defaultColWidth="9.00390625" defaultRowHeight="12.75"/>
  <cols>
    <col min="1" max="1" width="13.125" style="0" customWidth="1"/>
    <col min="2" max="2" width="12.125" style="0" customWidth="1"/>
    <col min="3" max="3" width="22.75390625" style="0" customWidth="1"/>
    <col min="4" max="4" width="16.375" style="0" customWidth="1"/>
    <col min="5" max="5" width="8.875" style="0" customWidth="1"/>
    <col min="6" max="8" width="10.625" style="0" customWidth="1"/>
    <col min="9" max="9" width="7.00390625" style="0" customWidth="1"/>
    <col min="10" max="10" width="7.625" style="0" customWidth="1"/>
    <col min="11" max="11" width="8.125" style="0" customWidth="1"/>
    <col min="12" max="12" width="8.00390625" style="0" customWidth="1"/>
    <col min="13" max="13" width="6.125" style="10" customWidth="1"/>
    <col min="14" max="14" width="8.125" style="0" customWidth="1"/>
    <col min="15" max="16" width="6.125" style="0" customWidth="1"/>
    <col min="17" max="17" width="7.00390625" style="0" customWidth="1"/>
    <col min="18" max="18" width="7.25390625" style="0" customWidth="1"/>
    <col min="19" max="19" width="5.875" style="0" customWidth="1"/>
    <col min="20" max="20" width="6.125" style="0" customWidth="1"/>
    <col min="22" max="22" width="24.25390625" style="0" customWidth="1"/>
    <col min="24" max="24" width="8.875" style="0" customWidth="1"/>
    <col min="25" max="25" width="0" style="0" hidden="1" customWidth="1"/>
    <col min="26" max="37" width="6.875" style="0" customWidth="1"/>
  </cols>
  <sheetData>
    <row r="1" spans="1:20" ht="12.75">
      <c r="A1" t="s">
        <v>51</v>
      </c>
      <c r="F1" s="75"/>
      <c r="G1" s="75"/>
      <c r="H1" s="75"/>
      <c r="M1"/>
      <c r="N1" s="76"/>
      <c r="O1" s="77" t="s">
        <v>52</v>
      </c>
      <c r="P1" s="77"/>
      <c r="T1" s="69"/>
    </row>
    <row r="2" spans="1:20" ht="12.75">
      <c r="A2" t="s">
        <v>53</v>
      </c>
      <c r="E2" t="s">
        <v>54</v>
      </c>
      <c r="F2" s="78"/>
      <c r="G2" s="94"/>
      <c r="H2" s="94"/>
      <c r="I2" t="s">
        <v>55</v>
      </c>
      <c r="M2" s="79" t="s">
        <v>51</v>
      </c>
      <c r="N2" s="80"/>
      <c r="O2" s="77" t="s">
        <v>56</v>
      </c>
      <c r="P2" s="77"/>
      <c r="T2" s="69"/>
    </row>
    <row r="3" spans="1:20" ht="12.75">
      <c r="A3" t="s">
        <v>57</v>
      </c>
      <c r="F3" s="75"/>
      <c r="G3" s="75"/>
      <c r="H3" s="75"/>
      <c r="I3" t="s">
        <v>58</v>
      </c>
      <c r="M3"/>
      <c r="N3" s="76"/>
      <c r="O3" s="77" t="s">
        <v>59</v>
      </c>
      <c r="P3" s="77"/>
      <c r="T3" s="69"/>
    </row>
    <row r="4" spans="1:20" ht="12.75">
      <c r="A4" t="s">
        <v>60</v>
      </c>
      <c r="F4" s="75"/>
      <c r="G4" s="75"/>
      <c r="H4" s="75"/>
      <c r="M4"/>
      <c r="N4" s="10"/>
      <c r="O4" s="81" t="s">
        <v>61</v>
      </c>
      <c r="T4" s="69"/>
    </row>
    <row r="5" spans="1:20" ht="12.75">
      <c r="A5" s="82"/>
      <c r="B5" s="82"/>
      <c r="C5" t="s">
        <v>62</v>
      </c>
      <c r="F5" s="75"/>
      <c r="G5" s="75"/>
      <c r="H5" s="75"/>
      <c r="M5"/>
      <c r="N5" s="10"/>
      <c r="T5" s="69"/>
    </row>
    <row r="6" spans="1:20" ht="12.75">
      <c r="A6" s="69"/>
      <c r="B6" s="69"/>
      <c r="C6" s="69"/>
      <c r="D6" s="69"/>
      <c r="E6" s="69"/>
      <c r="F6" s="75"/>
      <c r="G6" s="75"/>
      <c r="H6" s="75"/>
      <c r="I6" s="69"/>
      <c r="J6" s="69"/>
      <c r="K6" s="69"/>
      <c r="L6" s="69"/>
      <c r="M6" s="83"/>
      <c r="N6" s="69"/>
      <c r="O6" s="69"/>
      <c r="P6" s="69"/>
      <c r="Q6" s="69"/>
      <c r="R6" s="69"/>
      <c r="S6" s="69"/>
      <c r="T6" s="69"/>
    </row>
    <row r="7" spans="1:15" s="27" customFormat="1" ht="18" customHeight="1">
      <c r="A7" s="3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29"/>
    </row>
    <row r="8" spans="1:18" ht="18" customHeight="1">
      <c r="A8" s="30"/>
      <c r="B8" s="95" t="s">
        <v>27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18" ht="18" customHeight="1">
      <c r="A9" s="30"/>
      <c r="B9" s="95" t="s">
        <v>68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18" ht="18" customHeight="1">
      <c r="A10" s="30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15" ht="15" customHeight="1">
      <c r="A11" s="30"/>
      <c r="B11" s="20" t="s">
        <v>25</v>
      </c>
      <c r="C11" s="20"/>
      <c r="D11" s="20"/>
      <c r="E11" s="21"/>
      <c r="F11" s="21"/>
      <c r="G11" s="21"/>
      <c r="H11" s="21"/>
      <c r="I11" s="20"/>
      <c r="J11" s="20"/>
      <c r="K11" s="20"/>
      <c r="L11" s="20"/>
      <c r="M11"/>
      <c r="O11" s="10"/>
    </row>
    <row r="12" spans="1:20" ht="36.75" customHeight="1">
      <c r="A12" s="51" t="s">
        <v>29</v>
      </c>
      <c r="B12" s="13" t="s">
        <v>0</v>
      </c>
      <c r="C12" s="13"/>
      <c r="D12" s="13"/>
      <c r="E12" s="14" t="s">
        <v>9</v>
      </c>
      <c r="F12" s="43" t="s">
        <v>28</v>
      </c>
      <c r="G12" s="43" t="s">
        <v>69</v>
      </c>
      <c r="H12" s="43"/>
      <c r="I12" s="14" t="s">
        <v>1</v>
      </c>
      <c r="J12" s="14" t="s">
        <v>2</v>
      </c>
      <c r="K12" s="14" t="s">
        <v>3</v>
      </c>
      <c r="L12" s="14" t="s">
        <v>4</v>
      </c>
      <c r="M12" s="31" t="s">
        <v>15</v>
      </c>
      <c r="N12" s="32" t="s">
        <v>16</v>
      </c>
      <c r="O12" s="31" t="s">
        <v>17</v>
      </c>
      <c r="P12" s="31" t="s">
        <v>18</v>
      </c>
      <c r="Q12" s="31" t="s">
        <v>19</v>
      </c>
      <c r="R12" s="31" t="s">
        <v>20</v>
      </c>
      <c r="S12" s="31" t="s">
        <v>21</v>
      </c>
      <c r="T12" s="31" t="s">
        <v>22</v>
      </c>
    </row>
    <row r="13" spans="1:16" ht="15" customHeight="1">
      <c r="A13" s="30"/>
      <c r="B13" s="13"/>
      <c r="C13" s="13"/>
      <c r="D13" s="18" t="s">
        <v>13</v>
      </c>
      <c r="E13" s="14"/>
      <c r="F13" s="14"/>
      <c r="G13" s="14"/>
      <c r="H13" s="14"/>
      <c r="I13" s="14"/>
      <c r="J13" s="14"/>
      <c r="K13" s="14"/>
      <c r="L13" s="14"/>
      <c r="M13" s="14"/>
      <c r="N13" s="27"/>
      <c r="O13" s="29"/>
      <c r="P13" s="27"/>
    </row>
    <row r="14" spans="1:16" ht="15" customHeight="1">
      <c r="A14" s="30"/>
      <c r="B14" s="12" t="s">
        <v>65</v>
      </c>
      <c r="C14" s="5"/>
      <c r="D14" s="20"/>
      <c r="E14" s="20"/>
      <c r="F14" s="20"/>
      <c r="G14" s="20"/>
      <c r="H14" s="20"/>
      <c r="I14" s="20"/>
      <c r="J14" s="12"/>
      <c r="K14" s="12"/>
      <c r="L14" s="19"/>
      <c r="M14" s="19"/>
      <c r="N14" s="27"/>
      <c r="O14" s="29"/>
      <c r="P14" s="27"/>
    </row>
    <row r="15" spans="1:20" ht="15" customHeight="1">
      <c r="A15" s="58" t="s">
        <v>35</v>
      </c>
      <c r="B15" s="2" t="s">
        <v>14</v>
      </c>
      <c r="C15" s="2"/>
      <c r="D15" s="2"/>
      <c r="E15" s="26">
        <v>10</v>
      </c>
      <c r="F15" s="47"/>
      <c r="G15" s="47"/>
      <c r="H15" s="47"/>
      <c r="I15" s="3">
        <v>0.08</v>
      </c>
      <c r="J15" s="3">
        <v>7.25</v>
      </c>
      <c r="K15" s="3">
        <v>0.13</v>
      </c>
      <c r="L15" s="28">
        <v>66</v>
      </c>
      <c r="M15" s="35"/>
      <c r="N15" s="35"/>
      <c r="O15" s="35">
        <v>40</v>
      </c>
      <c r="P15" s="35">
        <v>0.1</v>
      </c>
      <c r="Q15" s="35">
        <v>2.4</v>
      </c>
      <c r="R15" s="35">
        <v>3</v>
      </c>
      <c r="S15" s="35"/>
      <c r="T15" s="36">
        <v>0.02</v>
      </c>
    </row>
    <row r="16" spans="1:20" ht="15" customHeight="1">
      <c r="A16" s="59" t="s">
        <v>40</v>
      </c>
      <c r="B16" s="5" t="s">
        <v>30</v>
      </c>
      <c r="C16" s="5"/>
      <c r="D16" s="5"/>
      <c r="E16" s="7">
        <v>50</v>
      </c>
      <c r="F16" s="44"/>
      <c r="G16" s="44"/>
      <c r="H16" s="44"/>
      <c r="I16" s="8">
        <v>4.64</v>
      </c>
      <c r="J16" s="8">
        <v>0.99</v>
      </c>
      <c r="K16" s="6">
        <v>23.45</v>
      </c>
      <c r="L16" s="11">
        <v>121</v>
      </c>
      <c r="M16" s="33">
        <v>0.08</v>
      </c>
      <c r="N16" s="34">
        <v>0.13</v>
      </c>
      <c r="O16" s="35">
        <v>3</v>
      </c>
      <c r="P16" s="34">
        <v>0.25</v>
      </c>
      <c r="Q16" s="34">
        <v>30.2</v>
      </c>
      <c r="R16" s="34">
        <v>51.7</v>
      </c>
      <c r="S16" s="34">
        <v>18.3</v>
      </c>
      <c r="T16" s="34">
        <v>0.73</v>
      </c>
    </row>
    <row r="17" spans="1:20" ht="15" customHeight="1">
      <c r="A17" s="59" t="s">
        <v>36</v>
      </c>
      <c r="B17" s="5" t="s">
        <v>10</v>
      </c>
      <c r="C17" s="5"/>
      <c r="D17" s="5"/>
      <c r="E17" s="85" t="s">
        <v>5</v>
      </c>
      <c r="F17" s="44"/>
      <c r="G17" s="44"/>
      <c r="H17" s="44"/>
      <c r="I17" s="8">
        <v>0.07</v>
      </c>
      <c r="J17" s="8">
        <v>0.02</v>
      </c>
      <c r="K17" s="8">
        <v>15</v>
      </c>
      <c r="L17" s="8">
        <v>60</v>
      </c>
      <c r="M17" s="39"/>
      <c r="N17" s="36">
        <v>0.03</v>
      </c>
      <c r="O17" s="60"/>
      <c r="P17" s="60"/>
      <c r="Q17" s="60">
        <v>11.1</v>
      </c>
      <c r="R17" s="60">
        <v>2.8</v>
      </c>
      <c r="S17" s="60">
        <v>1.4</v>
      </c>
      <c r="T17" s="60">
        <v>0.28</v>
      </c>
    </row>
    <row r="18" spans="1:20" ht="15" customHeight="1">
      <c r="A18" s="30"/>
      <c r="B18" s="23" t="s">
        <v>12</v>
      </c>
      <c r="C18" s="5"/>
      <c r="D18" s="5"/>
      <c r="E18" s="84">
        <v>275</v>
      </c>
      <c r="F18" s="56">
        <v>7.7</v>
      </c>
      <c r="G18" s="56"/>
      <c r="H18" s="56"/>
      <c r="I18" s="16">
        <f>I15+I16+I17</f>
        <v>4.79</v>
      </c>
      <c r="J18" s="16">
        <f aca="true" t="shared" si="0" ref="J18:T18">J15+J16+J17</f>
        <v>8.26</v>
      </c>
      <c r="K18" s="16">
        <f t="shared" si="0"/>
        <v>38.58</v>
      </c>
      <c r="L18" s="16">
        <f t="shared" si="0"/>
        <v>247</v>
      </c>
      <c r="M18" s="16">
        <f t="shared" si="0"/>
        <v>0.08</v>
      </c>
      <c r="N18" s="16">
        <f t="shared" si="0"/>
        <v>0.16</v>
      </c>
      <c r="O18" s="16">
        <f t="shared" si="0"/>
        <v>43</v>
      </c>
      <c r="P18" s="16">
        <f t="shared" si="0"/>
        <v>0.35</v>
      </c>
      <c r="Q18" s="16">
        <f t="shared" si="0"/>
        <v>43.7</v>
      </c>
      <c r="R18" s="16">
        <f t="shared" si="0"/>
        <v>57.5</v>
      </c>
      <c r="S18" s="16">
        <f t="shared" si="0"/>
        <v>19.7</v>
      </c>
      <c r="T18" s="16">
        <f t="shared" si="0"/>
        <v>1.03</v>
      </c>
    </row>
    <row r="19" spans="1:15" ht="15" customHeight="1">
      <c r="A19" s="30"/>
      <c r="B19" s="13"/>
      <c r="C19" s="13"/>
      <c r="D19" s="18" t="s">
        <v>7</v>
      </c>
      <c r="E19" s="14"/>
      <c r="F19" s="52"/>
      <c r="G19" s="52"/>
      <c r="H19" s="52"/>
      <c r="I19" s="14"/>
      <c r="J19" s="14"/>
      <c r="K19" s="14"/>
      <c r="L19" s="14"/>
      <c r="M19" s="14"/>
      <c r="O19" s="10"/>
    </row>
    <row r="20" spans="1:15" ht="15" customHeight="1">
      <c r="A20" s="30"/>
      <c r="B20" s="12" t="s">
        <v>65</v>
      </c>
      <c r="C20" s="5"/>
      <c r="D20" s="20"/>
      <c r="E20" s="20"/>
      <c r="F20" s="48"/>
      <c r="G20" s="48"/>
      <c r="H20" s="48"/>
      <c r="I20" s="20"/>
      <c r="J20" s="12"/>
      <c r="K20" s="12"/>
      <c r="L20" s="19"/>
      <c r="M20" s="19"/>
      <c r="O20" s="10"/>
    </row>
    <row r="21" spans="1:20" ht="15" customHeight="1">
      <c r="A21" s="59" t="s">
        <v>47</v>
      </c>
      <c r="B21" s="5" t="s">
        <v>34</v>
      </c>
      <c r="C21" s="5"/>
      <c r="D21" s="5"/>
      <c r="E21" s="7" t="s">
        <v>33</v>
      </c>
      <c r="F21" s="44"/>
      <c r="G21" s="44"/>
      <c r="H21" s="44"/>
      <c r="I21" s="8">
        <v>5.69</v>
      </c>
      <c r="J21" s="8">
        <v>5.79</v>
      </c>
      <c r="K21" s="6">
        <v>38.04</v>
      </c>
      <c r="L21" s="11">
        <v>227.4</v>
      </c>
      <c r="M21" s="39">
        <v>0.07</v>
      </c>
      <c r="N21" s="35">
        <v>0.72</v>
      </c>
      <c r="O21" s="35">
        <v>27.1</v>
      </c>
      <c r="P21" s="36">
        <v>0.55</v>
      </c>
      <c r="Q21" s="35">
        <v>103.01</v>
      </c>
      <c r="R21" s="35">
        <v>114.16</v>
      </c>
      <c r="S21" s="35">
        <v>23.71</v>
      </c>
      <c r="T21" s="36">
        <v>1.25</v>
      </c>
    </row>
    <row r="22" spans="1:20" ht="15" customHeight="1">
      <c r="A22" s="74" t="s">
        <v>41</v>
      </c>
      <c r="B22" s="5" t="s">
        <v>46</v>
      </c>
      <c r="C22" s="5"/>
      <c r="D22" s="1"/>
      <c r="E22" s="7">
        <v>30</v>
      </c>
      <c r="F22" s="44"/>
      <c r="G22" s="44"/>
      <c r="H22" s="44"/>
      <c r="I22" s="8">
        <v>2.31</v>
      </c>
      <c r="J22" s="8">
        <v>0.9</v>
      </c>
      <c r="K22" s="8">
        <v>15.03</v>
      </c>
      <c r="L22" s="9">
        <v>77.7</v>
      </c>
      <c r="M22" s="39">
        <v>0.05</v>
      </c>
      <c r="N22" s="36"/>
      <c r="O22" s="36"/>
      <c r="P22" s="36">
        <v>0.51</v>
      </c>
      <c r="Q22" s="36">
        <v>6.9</v>
      </c>
      <c r="R22" s="35">
        <v>26.7</v>
      </c>
      <c r="S22" s="35">
        <v>10.2</v>
      </c>
      <c r="T22" s="35">
        <v>0.6</v>
      </c>
    </row>
    <row r="23" spans="1:20" ht="15" customHeight="1">
      <c r="A23" s="59" t="s">
        <v>45</v>
      </c>
      <c r="B23" s="5" t="s">
        <v>24</v>
      </c>
      <c r="C23" s="5"/>
      <c r="D23" s="5"/>
      <c r="E23" s="85">
        <v>200</v>
      </c>
      <c r="F23" s="50"/>
      <c r="G23" s="50"/>
      <c r="H23" s="50"/>
      <c r="I23" s="6">
        <v>0.66</v>
      </c>
      <c r="J23" s="6">
        <v>0.09</v>
      </c>
      <c r="K23" s="6">
        <v>32.01</v>
      </c>
      <c r="L23" s="11">
        <v>132.8</v>
      </c>
      <c r="M23" s="33">
        <v>0.02</v>
      </c>
      <c r="N23" s="34">
        <v>0.73</v>
      </c>
      <c r="O23" s="34"/>
      <c r="P23" s="34">
        <v>0.1</v>
      </c>
      <c r="Q23" s="34">
        <v>32.48</v>
      </c>
      <c r="R23" s="34">
        <v>23.44</v>
      </c>
      <c r="S23" s="34">
        <v>17.46</v>
      </c>
      <c r="T23" s="34">
        <v>0.7</v>
      </c>
    </row>
    <row r="24" spans="1:20" ht="15" customHeight="1">
      <c r="A24" s="30"/>
      <c r="B24" s="23" t="s">
        <v>12</v>
      </c>
      <c r="C24" s="5"/>
      <c r="D24" s="5"/>
      <c r="E24" s="84">
        <v>384</v>
      </c>
      <c r="F24" s="57">
        <v>7.7</v>
      </c>
      <c r="G24" s="57"/>
      <c r="H24" s="57"/>
      <c r="I24" s="16">
        <f>I22+I23</f>
        <v>2.97</v>
      </c>
      <c r="J24" s="16">
        <f aca="true" t="shared" si="1" ref="J24:T24">J22+J23</f>
        <v>0.99</v>
      </c>
      <c r="K24" s="16">
        <f t="shared" si="1"/>
        <v>47.04</v>
      </c>
      <c r="L24" s="16">
        <f t="shared" si="1"/>
        <v>210.5</v>
      </c>
      <c r="M24" s="16">
        <f t="shared" si="1"/>
        <v>0.07</v>
      </c>
      <c r="N24" s="16">
        <f t="shared" si="1"/>
        <v>0.73</v>
      </c>
      <c r="O24" s="16">
        <f t="shared" si="1"/>
        <v>0</v>
      </c>
      <c r="P24" s="16">
        <f t="shared" si="1"/>
        <v>0.61</v>
      </c>
      <c r="Q24" s="16">
        <f t="shared" si="1"/>
        <v>39.379999999999995</v>
      </c>
      <c r="R24" s="16">
        <f t="shared" si="1"/>
        <v>50.14</v>
      </c>
      <c r="S24" s="16">
        <f t="shared" si="1"/>
        <v>27.66</v>
      </c>
      <c r="T24" s="16">
        <f t="shared" si="1"/>
        <v>1.2999999999999998</v>
      </c>
    </row>
    <row r="25" spans="1:15" ht="15.75" customHeight="1">
      <c r="A25" s="30"/>
      <c r="B25" s="13"/>
      <c r="C25" s="13"/>
      <c r="D25" s="18" t="s">
        <v>6</v>
      </c>
      <c r="E25" s="14"/>
      <c r="F25" s="52"/>
      <c r="G25" s="52"/>
      <c r="H25" s="52"/>
      <c r="I25" s="14"/>
      <c r="J25" s="14"/>
      <c r="K25" s="14"/>
      <c r="L25" s="14"/>
      <c r="M25" s="14"/>
      <c r="O25" s="10"/>
    </row>
    <row r="26" spans="1:15" ht="15.75" customHeight="1">
      <c r="A26" s="30"/>
      <c r="B26" s="12" t="s">
        <v>65</v>
      </c>
      <c r="C26" s="5"/>
      <c r="D26" s="20"/>
      <c r="E26" s="20"/>
      <c r="F26" s="48"/>
      <c r="G26" s="48"/>
      <c r="H26" s="48"/>
      <c r="I26" s="20"/>
      <c r="J26" s="12"/>
      <c r="K26" s="12"/>
      <c r="L26" s="19"/>
      <c r="M26" s="19"/>
      <c r="O26" s="10"/>
    </row>
    <row r="27" spans="1:20" ht="15.75" customHeight="1">
      <c r="A27" s="74" t="s">
        <v>41</v>
      </c>
      <c r="B27" s="5" t="s">
        <v>46</v>
      </c>
      <c r="C27" s="5"/>
      <c r="D27" s="1"/>
      <c r="E27" s="7">
        <v>30</v>
      </c>
      <c r="F27" s="44"/>
      <c r="G27" s="44"/>
      <c r="H27" s="44"/>
      <c r="I27" s="8">
        <v>2.31</v>
      </c>
      <c r="J27" s="8">
        <v>0.9</v>
      </c>
      <c r="K27" s="8">
        <v>15.03</v>
      </c>
      <c r="L27" s="9">
        <v>77.7</v>
      </c>
      <c r="M27" s="39">
        <v>0.05</v>
      </c>
      <c r="N27" s="36"/>
      <c r="O27" s="36"/>
      <c r="P27" s="36">
        <v>0.51</v>
      </c>
      <c r="Q27" s="36">
        <v>6.9</v>
      </c>
      <c r="R27" s="35">
        <v>26.7</v>
      </c>
      <c r="S27" s="35">
        <v>10.2</v>
      </c>
      <c r="T27" s="35">
        <v>0.6</v>
      </c>
    </row>
    <row r="28" spans="1:20" ht="15.75" customHeight="1">
      <c r="A28" s="58" t="s">
        <v>42</v>
      </c>
      <c r="B28" s="22" t="s">
        <v>32</v>
      </c>
      <c r="C28" s="22"/>
      <c r="D28" s="22"/>
      <c r="E28" s="25">
        <v>10</v>
      </c>
      <c r="F28" s="46"/>
      <c r="G28" s="46"/>
      <c r="H28" s="46"/>
      <c r="I28" s="24">
        <v>2.63</v>
      </c>
      <c r="J28" s="55">
        <v>2.66</v>
      </c>
      <c r="K28" s="24"/>
      <c r="L28" s="24">
        <v>34.33</v>
      </c>
      <c r="M28" s="24">
        <v>0.01</v>
      </c>
      <c r="N28" s="24">
        <v>0.07</v>
      </c>
      <c r="O28" s="24">
        <v>21</v>
      </c>
      <c r="P28" s="24">
        <v>0.04</v>
      </c>
      <c r="Q28" s="24">
        <v>100</v>
      </c>
      <c r="R28" s="24">
        <v>60</v>
      </c>
      <c r="S28" s="24">
        <v>5.5</v>
      </c>
      <c r="T28" s="24">
        <v>0.07</v>
      </c>
    </row>
    <row r="29" spans="1:20" ht="15.75" customHeight="1">
      <c r="A29" s="59" t="s">
        <v>36</v>
      </c>
      <c r="B29" s="5" t="s">
        <v>10</v>
      </c>
      <c r="C29" s="5"/>
      <c r="D29" s="5"/>
      <c r="E29" s="85" t="s">
        <v>5</v>
      </c>
      <c r="F29" s="44"/>
      <c r="G29" s="44"/>
      <c r="H29" s="44"/>
      <c r="I29" s="8">
        <v>0.07</v>
      </c>
      <c r="J29" s="8">
        <v>0.02</v>
      </c>
      <c r="K29" s="8">
        <v>15</v>
      </c>
      <c r="L29" s="8">
        <v>60</v>
      </c>
      <c r="M29" s="39"/>
      <c r="N29" s="36">
        <v>0.03</v>
      </c>
      <c r="O29" s="60"/>
      <c r="P29" s="60"/>
      <c r="Q29" s="60">
        <v>11.1</v>
      </c>
      <c r="R29" s="60">
        <v>2.8</v>
      </c>
      <c r="S29" s="60">
        <v>1.4</v>
      </c>
      <c r="T29" s="60">
        <v>0.28</v>
      </c>
    </row>
    <row r="30" spans="1:20" ht="15.75" customHeight="1">
      <c r="A30" s="30"/>
      <c r="B30" s="23" t="s">
        <v>12</v>
      </c>
      <c r="C30" s="5"/>
      <c r="D30" s="5"/>
      <c r="E30" s="84">
        <v>255</v>
      </c>
      <c r="F30" s="57">
        <v>7.7</v>
      </c>
      <c r="G30" s="57"/>
      <c r="H30" s="57"/>
      <c r="I30" s="16">
        <f>SUM(I27:I29)</f>
        <v>5.01</v>
      </c>
      <c r="J30" s="16">
        <f aca="true" t="shared" si="2" ref="J30:T30">SUM(J27:J29)</f>
        <v>3.58</v>
      </c>
      <c r="K30" s="16">
        <f t="shared" si="2"/>
        <v>30.03</v>
      </c>
      <c r="L30" s="16">
        <f t="shared" si="2"/>
        <v>172.03</v>
      </c>
      <c r="M30" s="16">
        <f t="shared" si="2"/>
        <v>0.060000000000000005</v>
      </c>
      <c r="N30" s="16">
        <f t="shared" si="2"/>
        <v>0.1</v>
      </c>
      <c r="O30" s="16">
        <f t="shared" si="2"/>
        <v>21</v>
      </c>
      <c r="P30" s="16">
        <f t="shared" si="2"/>
        <v>0.55</v>
      </c>
      <c r="Q30" s="16">
        <f t="shared" si="2"/>
        <v>118</v>
      </c>
      <c r="R30" s="16">
        <f t="shared" si="2"/>
        <v>89.5</v>
      </c>
      <c r="S30" s="16">
        <f t="shared" si="2"/>
        <v>17.099999999999998</v>
      </c>
      <c r="T30" s="16">
        <f t="shared" si="2"/>
        <v>0.95</v>
      </c>
    </row>
    <row r="31" spans="1:15" ht="17.25" customHeight="1">
      <c r="A31" s="30"/>
      <c r="B31" s="13"/>
      <c r="C31" s="13"/>
      <c r="D31" s="18" t="s">
        <v>23</v>
      </c>
      <c r="E31" s="14"/>
      <c r="F31" s="52"/>
      <c r="G31" s="52"/>
      <c r="H31" s="52"/>
      <c r="I31" s="14"/>
      <c r="J31" s="14"/>
      <c r="K31" s="14"/>
      <c r="L31" s="14"/>
      <c r="M31" s="14"/>
      <c r="O31" s="10"/>
    </row>
    <row r="32" spans="1:15" ht="17.25" customHeight="1">
      <c r="A32" s="30"/>
      <c r="B32" s="12" t="s">
        <v>65</v>
      </c>
      <c r="C32" s="5"/>
      <c r="D32" s="20"/>
      <c r="E32" s="20"/>
      <c r="F32" s="48"/>
      <c r="G32" s="48"/>
      <c r="H32" s="48"/>
      <c r="I32" s="20"/>
      <c r="J32" s="20"/>
      <c r="K32" s="20"/>
      <c r="L32" s="20"/>
      <c r="M32" s="20"/>
      <c r="O32" s="10"/>
    </row>
    <row r="33" spans="1:20" ht="17.25" customHeight="1">
      <c r="A33" s="59" t="s">
        <v>44</v>
      </c>
      <c r="B33" s="5" t="s">
        <v>31</v>
      </c>
      <c r="C33" s="5"/>
      <c r="D33" s="5"/>
      <c r="E33" s="7">
        <v>50</v>
      </c>
      <c r="F33" s="44"/>
      <c r="G33" s="44"/>
      <c r="H33" s="44"/>
      <c r="I33" s="8">
        <v>3.64</v>
      </c>
      <c r="J33" s="8">
        <v>6.26</v>
      </c>
      <c r="K33" s="6">
        <v>21.96</v>
      </c>
      <c r="L33" s="11">
        <v>159</v>
      </c>
      <c r="M33" s="39">
        <v>0.06</v>
      </c>
      <c r="N33" s="35"/>
      <c r="O33" s="35">
        <v>2</v>
      </c>
      <c r="P33" s="36">
        <v>0.55</v>
      </c>
      <c r="Q33" s="35">
        <v>9.9</v>
      </c>
      <c r="R33" s="35">
        <v>35</v>
      </c>
      <c r="S33" s="35">
        <v>13.7</v>
      </c>
      <c r="T33" s="36">
        <v>0.65</v>
      </c>
    </row>
    <row r="34" spans="1:20" ht="17.25" customHeight="1">
      <c r="A34" s="59" t="s">
        <v>36</v>
      </c>
      <c r="B34" s="5" t="s">
        <v>10</v>
      </c>
      <c r="C34" s="5"/>
      <c r="D34" s="5"/>
      <c r="E34" s="85" t="s">
        <v>5</v>
      </c>
      <c r="F34" s="44"/>
      <c r="G34" s="44"/>
      <c r="H34" s="44"/>
      <c r="I34" s="8">
        <v>0.07</v>
      </c>
      <c r="J34" s="8">
        <v>0.02</v>
      </c>
      <c r="K34" s="8">
        <v>15</v>
      </c>
      <c r="L34" s="8">
        <v>60</v>
      </c>
      <c r="M34" s="39"/>
      <c r="N34" s="36">
        <v>0.03</v>
      </c>
      <c r="O34" s="60"/>
      <c r="P34" s="60"/>
      <c r="Q34" s="60">
        <v>11.1</v>
      </c>
      <c r="R34" s="60">
        <v>2.8</v>
      </c>
      <c r="S34" s="60">
        <v>1.4</v>
      </c>
      <c r="T34" s="60">
        <v>0.28</v>
      </c>
    </row>
    <row r="35" spans="1:20" ht="17.25" customHeight="1">
      <c r="A35" s="30"/>
      <c r="B35" s="23" t="s">
        <v>12</v>
      </c>
      <c r="C35" s="5"/>
      <c r="D35" s="5"/>
      <c r="E35" s="84">
        <v>265</v>
      </c>
      <c r="F35" s="57">
        <v>7.7</v>
      </c>
      <c r="G35" s="57"/>
      <c r="H35" s="57"/>
      <c r="I35" s="16">
        <f aca="true" t="shared" si="3" ref="I35:T35">SUM(I33:I34)</f>
        <v>3.71</v>
      </c>
      <c r="J35" s="16">
        <f t="shared" si="3"/>
        <v>6.279999999999999</v>
      </c>
      <c r="K35" s="16">
        <f t="shared" si="3"/>
        <v>36.96</v>
      </c>
      <c r="L35" s="16">
        <f t="shared" si="3"/>
        <v>219</v>
      </c>
      <c r="M35" s="16">
        <f t="shared" si="3"/>
        <v>0.06</v>
      </c>
      <c r="N35" s="16">
        <f t="shared" si="3"/>
        <v>0.03</v>
      </c>
      <c r="O35" s="16">
        <f t="shared" si="3"/>
        <v>2</v>
      </c>
      <c r="P35" s="16">
        <f t="shared" si="3"/>
        <v>0.55</v>
      </c>
      <c r="Q35" s="16">
        <f t="shared" si="3"/>
        <v>21</v>
      </c>
      <c r="R35" s="16">
        <f t="shared" si="3"/>
        <v>37.8</v>
      </c>
      <c r="S35" s="16">
        <f t="shared" si="3"/>
        <v>15.1</v>
      </c>
      <c r="T35" s="16">
        <f t="shared" si="3"/>
        <v>0.93</v>
      </c>
    </row>
    <row r="36" spans="1:15" ht="17.25" customHeight="1">
      <c r="A36" s="30"/>
      <c r="B36" s="18"/>
      <c r="C36" s="18"/>
      <c r="D36" s="18" t="s">
        <v>8</v>
      </c>
      <c r="E36" s="21"/>
      <c r="F36" s="53"/>
      <c r="G36" s="53"/>
      <c r="H36" s="53"/>
      <c r="I36" s="12"/>
      <c r="J36" s="4"/>
      <c r="K36" s="16"/>
      <c r="L36" s="15"/>
      <c r="M36" s="15"/>
      <c r="O36" s="10"/>
    </row>
    <row r="37" spans="1:15" ht="17.25" customHeight="1">
      <c r="A37" s="30"/>
      <c r="B37" s="12" t="s">
        <v>65</v>
      </c>
      <c r="C37" s="5"/>
      <c r="D37" s="20"/>
      <c r="E37" s="20"/>
      <c r="F37" s="48"/>
      <c r="G37" s="48"/>
      <c r="H37" s="48"/>
      <c r="I37" s="20"/>
      <c r="J37" s="12"/>
      <c r="K37" s="12"/>
      <c r="L37" s="19"/>
      <c r="M37" s="19"/>
      <c r="O37" s="10"/>
    </row>
    <row r="38" spans="1:20" ht="26.25" customHeight="1">
      <c r="A38" s="74" t="s">
        <v>43</v>
      </c>
      <c r="B38" s="5" t="s">
        <v>64</v>
      </c>
      <c r="C38" s="5"/>
      <c r="D38" s="5"/>
      <c r="E38" s="7">
        <v>50</v>
      </c>
      <c r="F38" s="44"/>
      <c r="G38" s="44"/>
      <c r="H38" s="44"/>
      <c r="I38" s="8">
        <v>1.95</v>
      </c>
      <c r="J38" s="8">
        <v>15.3</v>
      </c>
      <c r="K38" s="6">
        <v>31.25</v>
      </c>
      <c r="L38" s="11">
        <v>271</v>
      </c>
      <c r="M38" s="33">
        <v>0.03</v>
      </c>
      <c r="N38" s="34"/>
      <c r="O38" s="35">
        <v>3</v>
      </c>
      <c r="P38" s="34"/>
      <c r="Q38" s="34">
        <v>4</v>
      </c>
      <c r="R38" s="34">
        <v>21</v>
      </c>
      <c r="S38" s="34">
        <v>3</v>
      </c>
      <c r="T38" s="34">
        <v>0.3</v>
      </c>
    </row>
    <row r="39" spans="1:20" s="42" customFormat="1" ht="15">
      <c r="A39" s="59" t="s">
        <v>36</v>
      </c>
      <c r="B39" s="5" t="s">
        <v>10</v>
      </c>
      <c r="C39" s="5"/>
      <c r="D39" s="5"/>
      <c r="E39" s="85" t="s">
        <v>5</v>
      </c>
      <c r="F39" s="44"/>
      <c r="G39" s="44"/>
      <c r="H39" s="44"/>
      <c r="I39" s="8">
        <v>0.07</v>
      </c>
      <c r="J39" s="8">
        <v>0.02</v>
      </c>
      <c r="K39" s="8">
        <v>15</v>
      </c>
      <c r="L39" s="8">
        <v>60</v>
      </c>
      <c r="M39" s="39"/>
      <c r="N39" s="36">
        <v>0.03</v>
      </c>
      <c r="O39" s="60"/>
      <c r="P39" s="60"/>
      <c r="Q39" s="60">
        <v>11.1</v>
      </c>
      <c r="R39" s="60">
        <v>2.8</v>
      </c>
      <c r="S39" s="60">
        <v>1.4</v>
      </c>
      <c r="T39" s="60">
        <v>0.28</v>
      </c>
    </row>
    <row r="40" spans="1:20" ht="17.25" customHeight="1">
      <c r="A40" s="30"/>
      <c r="B40" s="23" t="s">
        <v>12</v>
      </c>
      <c r="C40" s="5"/>
      <c r="D40" s="5"/>
      <c r="E40" s="84">
        <v>265</v>
      </c>
      <c r="F40" s="57">
        <v>7.7</v>
      </c>
      <c r="G40" s="57"/>
      <c r="H40" s="57"/>
      <c r="I40" s="16">
        <f aca="true" t="shared" si="4" ref="I40:T40">SUM(I21:I39)</f>
        <v>31.09</v>
      </c>
      <c r="J40" s="16">
        <f t="shared" si="4"/>
        <v>42.809999999999995</v>
      </c>
      <c r="K40" s="16">
        <f t="shared" si="4"/>
        <v>312.35</v>
      </c>
      <c r="L40" s="16">
        <f t="shared" si="4"/>
        <v>1761.46</v>
      </c>
      <c r="M40" s="16">
        <f t="shared" si="4"/>
        <v>0.48</v>
      </c>
      <c r="N40" s="16">
        <f t="shared" si="4"/>
        <v>2.469999999999999</v>
      </c>
      <c r="O40" s="16">
        <f t="shared" si="4"/>
        <v>76.1</v>
      </c>
      <c r="P40" s="16">
        <f t="shared" si="4"/>
        <v>3.9699999999999998</v>
      </c>
      <c r="Q40" s="16">
        <f t="shared" si="4"/>
        <v>474.87000000000006</v>
      </c>
      <c r="R40" s="16">
        <f t="shared" si="4"/>
        <v>492.84000000000003</v>
      </c>
      <c r="S40" s="16">
        <f t="shared" si="4"/>
        <v>147.83</v>
      </c>
      <c r="T40" s="16">
        <f t="shared" si="4"/>
        <v>8.19</v>
      </c>
    </row>
    <row r="41" spans="1:15" ht="18" customHeight="1">
      <c r="A41" s="30"/>
      <c r="B41" s="18"/>
      <c r="C41" s="18"/>
      <c r="D41" s="18" t="s">
        <v>11</v>
      </c>
      <c r="E41" s="21"/>
      <c r="F41" s="53"/>
      <c r="G41" s="53"/>
      <c r="H41" s="53"/>
      <c r="I41" s="12"/>
      <c r="J41" s="4"/>
      <c r="K41" s="16"/>
      <c r="L41" s="15"/>
      <c r="M41" s="15"/>
      <c r="O41" s="10"/>
    </row>
    <row r="42" spans="1:24" ht="18" customHeight="1">
      <c r="A42" s="30"/>
      <c r="B42" s="12" t="s">
        <v>65</v>
      </c>
      <c r="C42" s="5"/>
      <c r="D42" s="20"/>
      <c r="E42" s="20"/>
      <c r="F42" s="48"/>
      <c r="G42" s="48"/>
      <c r="H42" s="48"/>
      <c r="I42" s="20"/>
      <c r="J42" s="12"/>
      <c r="K42" s="12"/>
      <c r="L42" s="19"/>
      <c r="M42" s="19"/>
      <c r="O42" s="10"/>
      <c r="U42" s="16"/>
      <c r="V42" s="16"/>
      <c r="W42" s="16"/>
      <c r="X42" s="17"/>
    </row>
    <row r="43" spans="1:24" ht="26.25" customHeight="1">
      <c r="A43" s="74" t="s">
        <v>41</v>
      </c>
      <c r="B43" s="5" t="s">
        <v>63</v>
      </c>
      <c r="C43" s="5"/>
      <c r="D43" s="5"/>
      <c r="E43" s="7">
        <v>50</v>
      </c>
      <c r="F43" s="44"/>
      <c r="G43" s="44"/>
      <c r="H43" s="44"/>
      <c r="I43" s="8">
        <v>3.7</v>
      </c>
      <c r="J43" s="8">
        <v>4.7</v>
      </c>
      <c r="K43" s="6">
        <v>36.55</v>
      </c>
      <c r="L43" s="11">
        <v>203.5</v>
      </c>
      <c r="M43" s="33">
        <v>0.07</v>
      </c>
      <c r="N43" s="34"/>
      <c r="O43" s="35"/>
      <c r="P43" s="34">
        <v>0.06</v>
      </c>
      <c r="Q43" s="34">
        <v>4</v>
      </c>
      <c r="R43" s="34">
        <v>12.5</v>
      </c>
      <c r="S43" s="34">
        <v>4.5</v>
      </c>
      <c r="T43" s="34">
        <v>0.2</v>
      </c>
      <c r="U43" s="16"/>
      <c r="V43" s="16"/>
      <c r="W43" s="16"/>
      <c r="X43" s="17"/>
    </row>
    <row r="44" spans="1:24" ht="18" customHeight="1">
      <c r="A44" s="59" t="s">
        <v>36</v>
      </c>
      <c r="B44" s="5" t="s">
        <v>10</v>
      </c>
      <c r="C44" s="5"/>
      <c r="D44" s="5"/>
      <c r="E44" s="85" t="s">
        <v>5</v>
      </c>
      <c r="F44" s="44"/>
      <c r="G44" s="44"/>
      <c r="H44" s="44"/>
      <c r="I44" s="8">
        <v>0.07</v>
      </c>
      <c r="J44" s="8">
        <v>0.02</v>
      </c>
      <c r="K44" s="8">
        <v>15</v>
      </c>
      <c r="L44" s="8">
        <v>60</v>
      </c>
      <c r="M44" s="39"/>
      <c r="N44" s="36">
        <v>0.03</v>
      </c>
      <c r="O44" s="60"/>
      <c r="P44" s="60"/>
      <c r="Q44" s="60">
        <v>11.1</v>
      </c>
      <c r="R44" s="60">
        <v>2.8</v>
      </c>
      <c r="S44" s="60">
        <v>1.4</v>
      </c>
      <c r="T44" s="60">
        <v>0.28</v>
      </c>
      <c r="U44" s="16"/>
      <c r="V44" s="16"/>
      <c r="W44" s="16"/>
      <c r="X44" s="17"/>
    </row>
    <row r="45" spans="1:24" ht="18" customHeight="1">
      <c r="A45" s="30"/>
      <c r="B45" s="23" t="s">
        <v>12</v>
      </c>
      <c r="C45" s="5"/>
      <c r="D45" s="5"/>
      <c r="E45" s="84">
        <v>265</v>
      </c>
      <c r="F45" s="57">
        <v>7.7</v>
      </c>
      <c r="G45" s="57"/>
      <c r="H45" s="57"/>
      <c r="I45" s="16">
        <f>SUM(I43:I44)</f>
        <v>3.77</v>
      </c>
      <c r="J45" s="16">
        <f aca="true" t="shared" si="5" ref="J45:T45">SUM(J43:J44)</f>
        <v>4.72</v>
      </c>
      <c r="K45" s="16">
        <f t="shared" si="5"/>
        <v>51.55</v>
      </c>
      <c r="L45" s="16">
        <f t="shared" si="5"/>
        <v>263.5</v>
      </c>
      <c r="M45" s="16">
        <f t="shared" si="5"/>
        <v>0.07</v>
      </c>
      <c r="N45" s="16">
        <f t="shared" si="5"/>
        <v>0.03</v>
      </c>
      <c r="O45" s="16">
        <f t="shared" si="5"/>
        <v>0</v>
      </c>
      <c r="P45" s="16">
        <f t="shared" si="5"/>
        <v>0.06</v>
      </c>
      <c r="Q45" s="16">
        <f t="shared" si="5"/>
        <v>15.1</v>
      </c>
      <c r="R45" s="16">
        <f t="shared" si="5"/>
        <v>15.3</v>
      </c>
      <c r="S45" s="16">
        <f t="shared" si="5"/>
        <v>5.9</v>
      </c>
      <c r="T45" s="16">
        <f t="shared" si="5"/>
        <v>0.48000000000000004</v>
      </c>
      <c r="U45" s="16"/>
      <c r="V45" s="16"/>
      <c r="W45" s="16"/>
      <c r="X45" s="17"/>
    </row>
    <row r="46" spans="1:24" ht="18" customHeight="1">
      <c r="A46" s="30"/>
      <c r="B46" s="23"/>
      <c r="C46" s="5"/>
      <c r="D46" s="5"/>
      <c r="E46" s="7"/>
      <c r="F46" s="57"/>
      <c r="G46" s="57"/>
      <c r="H46" s="57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7"/>
    </row>
    <row r="47" spans="1:24" ht="18" customHeight="1">
      <c r="A47" s="30"/>
      <c r="B47" s="23" t="s">
        <v>48</v>
      </c>
      <c r="C47" s="5"/>
      <c r="D47" s="5"/>
      <c r="E47" s="7"/>
      <c r="F47" s="57"/>
      <c r="G47" s="57"/>
      <c r="H47" s="57"/>
      <c r="I47" s="16">
        <f aca="true" t="shared" si="6" ref="I47:T47">I18+I30+I24+I35+I40+I45</f>
        <v>51.34</v>
      </c>
      <c r="J47" s="16">
        <f t="shared" si="6"/>
        <v>66.64</v>
      </c>
      <c r="K47" s="16">
        <f t="shared" si="6"/>
        <v>516.51</v>
      </c>
      <c r="L47" s="16">
        <f t="shared" si="6"/>
        <v>2873.49</v>
      </c>
      <c r="M47" s="16">
        <f t="shared" si="6"/>
        <v>0.8200000000000001</v>
      </c>
      <c r="N47" s="16">
        <f t="shared" si="6"/>
        <v>3.5199999999999987</v>
      </c>
      <c r="O47" s="16">
        <f t="shared" si="6"/>
        <v>142.1</v>
      </c>
      <c r="P47" s="16">
        <f t="shared" si="6"/>
        <v>6.089999999999999</v>
      </c>
      <c r="Q47" s="16">
        <f t="shared" si="6"/>
        <v>712.0500000000001</v>
      </c>
      <c r="R47" s="16">
        <f t="shared" si="6"/>
        <v>743.0799999999999</v>
      </c>
      <c r="S47" s="16">
        <f t="shared" si="6"/>
        <v>233.29</v>
      </c>
      <c r="T47" s="16">
        <f t="shared" si="6"/>
        <v>12.879999999999999</v>
      </c>
      <c r="U47" s="16"/>
      <c r="V47" s="16"/>
      <c r="W47" s="16"/>
      <c r="X47" s="17"/>
    </row>
    <row r="48" spans="1:24" ht="18" customHeight="1">
      <c r="A48" s="30"/>
      <c r="B48" s="23"/>
      <c r="C48" s="5"/>
      <c r="D48" s="5"/>
      <c r="E48" s="7"/>
      <c r="F48" s="45"/>
      <c r="G48" s="45"/>
      <c r="H48" s="45"/>
      <c r="I48" s="16"/>
      <c r="J48" s="16"/>
      <c r="K48" s="16"/>
      <c r="L48" s="17"/>
      <c r="M48" s="40"/>
      <c r="N48" s="32"/>
      <c r="O48" s="32"/>
      <c r="P48" s="32"/>
      <c r="Q48" s="37"/>
      <c r="R48" s="37"/>
      <c r="S48" s="38"/>
      <c r="T48" s="32"/>
      <c r="U48" s="16"/>
      <c r="V48" s="16"/>
      <c r="W48" s="16"/>
      <c r="X48" s="17"/>
    </row>
    <row r="49" spans="1:15" ht="15.75" customHeight="1">
      <c r="A49" s="30"/>
      <c r="B49" s="2"/>
      <c r="D49" s="54"/>
      <c r="M49"/>
      <c r="O49" s="10"/>
    </row>
    <row r="50" spans="1:15" ht="15.75" customHeight="1">
      <c r="A50" s="30"/>
      <c r="B50" s="2"/>
      <c r="M50"/>
      <c r="O50" s="10"/>
    </row>
    <row r="51" spans="1:18" s="27" customFormat="1" ht="15.75" customHeight="1">
      <c r="A51" s="30"/>
      <c r="B51" s="95" t="s">
        <v>27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1:18" ht="15.75" customHeight="1">
      <c r="A52" s="30"/>
      <c r="B52" s="95" t="s">
        <v>68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1:18" ht="15.75" customHeight="1">
      <c r="A53" s="30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1:15" ht="15.75" customHeight="1">
      <c r="A54" s="3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O54" s="10"/>
    </row>
    <row r="55" spans="1:15" ht="15.75" customHeight="1">
      <c r="A55" s="30"/>
      <c r="B55" s="20" t="s">
        <v>26</v>
      </c>
      <c r="C55" s="20"/>
      <c r="D55" s="20"/>
      <c r="E55" s="21"/>
      <c r="F55" s="21"/>
      <c r="G55" s="21"/>
      <c r="H55" s="21"/>
      <c r="I55" s="20"/>
      <c r="J55" s="20"/>
      <c r="K55" s="20"/>
      <c r="L55" s="20"/>
      <c r="M55"/>
      <c r="O55" s="10"/>
    </row>
    <row r="56" spans="1:20" ht="30" customHeight="1">
      <c r="A56" s="51" t="s">
        <v>29</v>
      </c>
      <c r="B56" s="13" t="s">
        <v>0</v>
      </c>
      <c r="C56" s="13"/>
      <c r="D56" s="13"/>
      <c r="E56" s="14" t="s">
        <v>9</v>
      </c>
      <c r="F56" s="43" t="s">
        <v>28</v>
      </c>
      <c r="G56" s="43"/>
      <c r="H56" s="43"/>
      <c r="I56" s="14" t="s">
        <v>1</v>
      </c>
      <c r="J56" s="14" t="s">
        <v>2</v>
      </c>
      <c r="K56" s="14" t="s">
        <v>3</v>
      </c>
      <c r="L56" s="14" t="s">
        <v>4</v>
      </c>
      <c r="M56" s="31" t="s">
        <v>15</v>
      </c>
      <c r="N56" s="32" t="s">
        <v>16</v>
      </c>
      <c r="O56" s="31" t="s">
        <v>17</v>
      </c>
      <c r="P56" s="31" t="s">
        <v>18</v>
      </c>
      <c r="Q56" s="31" t="s">
        <v>19</v>
      </c>
      <c r="R56" s="31" t="s">
        <v>20</v>
      </c>
      <c r="S56" s="31" t="s">
        <v>21</v>
      </c>
      <c r="T56" s="31" t="s">
        <v>22</v>
      </c>
    </row>
    <row r="57" spans="1:15" ht="16.5" customHeight="1">
      <c r="A57" s="30"/>
      <c r="B57" s="13"/>
      <c r="C57" s="13"/>
      <c r="D57" s="18" t="s">
        <v>13</v>
      </c>
      <c r="E57" s="14"/>
      <c r="F57" s="14"/>
      <c r="G57" s="14"/>
      <c r="H57" s="14"/>
      <c r="I57" s="14"/>
      <c r="J57" s="14"/>
      <c r="K57" s="14"/>
      <c r="L57" s="14"/>
      <c r="M57" s="14"/>
      <c r="O57" s="10"/>
    </row>
    <row r="58" spans="1:15" ht="16.5" customHeight="1">
      <c r="A58" s="30"/>
      <c r="B58" s="12" t="s">
        <v>65</v>
      </c>
      <c r="C58" s="5"/>
      <c r="D58" s="20"/>
      <c r="E58" s="20"/>
      <c r="F58" s="20"/>
      <c r="G58" s="20"/>
      <c r="H58" s="20"/>
      <c r="I58" s="20"/>
      <c r="J58" s="12"/>
      <c r="K58" s="12"/>
      <c r="L58" s="19"/>
      <c r="M58" s="19"/>
      <c r="O58" s="10"/>
    </row>
    <row r="59" spans="1:20" ht="16.5" customHeight="1">
      <c r="A59" s="74" t="s">
        <v>41</v>
      </c>
      <c r="B59" s="5" t="s">
        <v>46</v>
      </c>
      <c r="C59" s="5"/>
      <c r="D59" s="1"/>
      <c r="E59" s="7">
        <v>30</v>
      </c>
      <c r="F59" s="44"/>
      <c r="G59" s="44"/>
      <c r="H59" s="44"/>
      <c r="I59" s="8">
        <v>2.31</v>
      </c>
      <c r="J59" s="8">
        <v>0.9</v>
      </c>
      <c r="K59" s="8">
        <v>15.03</v>
      </c>
      <c r="L59" s="9">
        <v>77.7</v>
      </c>
      <c r="M59" s="39">
        <v>0.05</v>
      </c>
      <c r="N59" s="36"/>
      <c r="O59" s="36"/>
      <c r="P59" s="36">
        <v>0.51</v>
      </c>
      <c r="Q59" s="36">
        <v>6.9</v>
      </c>
      <c r="R59" s="35">
        <v>26.7</v>
      </c>
      <c r="S59" s="35">
        <v>10.2</v>
      </c>
      <c r="T59" s="35">
        <v>0.6</v>
      </c>
    </row>
    <row r="60" spans="1:20" ht="16.5" customHeight="1">
      <c r="A60" s="58" t="s">
        <v>42</v>
      </c>
      <c r="B60" s="22" t="s">
        <v>32</v>
      </c>
      <c r="C60" s="22"/>
      <c r="D60" s="22"/>
      <c r="E60" s="25">
        <v>10</v>
      </c>
      <c r="F60" s="46"/>
      <c r="G60" s="46"/>
      <c r="H60" s="46"/>
      <c r="I60" s="24">
        <v>2.63</v>
      </c>
      <c r="J60" s="55">
        <v>2.66</v>
      </c>
      <c r="K60" s="24"/>
      <c r="L60" s="24">
        <v>34.33</v>
      </c>
      <c r="M60" s="24">
        <v>0.01</v>
      </c>
      <c r="N60" s="24">
        <v>0.07</v>
      </c>
      <c r="O60" s="24">
        <v>21</v>
      </c>
      <c r="P60" s="24">
        <v>0.04</v>
      </c>
      <c r="Q60" s="24">
        <v>100</v>
      </c>
      <c r="R60" s="24">
        <v>60</v>
      </c>
      <c r="S60" s="24">
        <v>5.5</v>
      </c>
      <c r="T60" s="24">
        <v>0.07</v>
      </c>
    </row>
    <row r="61" spans="1:20" ht="16.5" customHeight="1">
      <c r="A61" s="59" t="s">
        <v>36</v>
      </c>
      <c r="B61" s="5" t="s">
        <v>10</v>
      </c>
      <c r="C61" s="5"/>
      <c r="D61" s="5"/>
      <c r="E61" s="7" t="s">
        <v>5</v>
      </c>
      <c r="F61" s="44"/>
      <c r="G61" s="44"/>
      <c r="H61" s="44"/>
      <c r="I61" s="8">
        <v>0.07</v>
      </c>
      <c r="J61" s="8">
        <v>0.02</v>
      </c>
      <c r="K61" s="8">
        <v>15</v>
      </c>
      <c r="L61" s="8">
        <v>60</v>
      </c>
      <c r="M61" s="39"/>
      <c r="N61" s="36">
        <v>0.03</v>
      </c>
      <c r="O61" s="60"/>
      <c r="P61" s="60"/>
      <c r="Q61" s="60">
        <v>11.1</v>
      </c>
      <c r="R61" s="60">
        <v>2.8</v>
      </c>
      <c r="S61" s="60">
        <v>1.4</v>
      </c>
      <c r="T61" s="60">
        <v>0.28</v>
      </c>
    </row>
    <row r="62" spans="1:20" ht="16.5" customHeight="1">
      <c r="A62" s="30"/>
      <c r="B62" s="23" t="s">
        <v>12</v>
      </c>
      <c r="C62" s="5"/>
      <c r="D62" s="5"/>
      <c r="E62" s="84">
        <v>255</v>
      </c>
      <c r="F62" s="57">
        <v>7.7</v>
      </c>
      <c r="G62" s="57"/>
      <c r="H62" s="57"/>
      <c r="I62" s="16">
        <f>SUM(I59:I61)</f>
        <v>5.01</v>
      </c>
      <c r="J62" s="16">
        <f aca="true" t="shared" si="7" ref="J62:T62">SUM(J59:J61)</f>
        <v>3.58</v>
      </c>
      <c r="K62" s="16">
        <f t="shared" si="7"/>
        <v>30.03</v>
      </c>
      <c r="L62" s="16">
        <f t="shared" si="7"/>
        <v>172.03</v>
      </c>
      <c r="M62" s="16">
        <f t="shared" si="7"/>
        <v>0.060000000000000005</v>
      </c>
      <c r="N62" s="16">
        <f t="shared" si="7"/>
        <v>0.1</v>
      </c>
      <c r="O62" s="16">
        <f t="shared" si="7"/>
        <v>21</v>
      </c>
      <c r="P62" s="16">
        <f t="shared" si="7"/>
        <v>0.55</v>
      </c>
      <c r="Q62" s="16">
        <f t="shared" si="7"/>
        <v>118</v>
      </c>
      <c r="R62" s="16">
        <f t="shared" si="7"/>
        <v>89.5</v>
      </c>
      <c r="S62" s="16">
        <f t="shared" si="7"/>
        <v>17.099999999999998</v>
      </c>
      <c r="T62" s="16">
        <f t="shared" si="7"/>
        <v>0.95</v>
      </c>
    </row>
    <row r="63" spans="1:15" ht="16.5" customHeight="1">
      <c r="A63" s="30"/>
      <c r="B63" s="13"/>
      <c r="C63" s="13"/>
      <c r="D63" s="18" t="s">
        <v>7</v>
      </c>
      <c r="E63" s="4"/>
      <c r="F63" s="52"/>
      <c r="G63" s="52"/>
      <c r="H63" s="52"/>
      <c r="I63" s="14"/>
      <c r="J63" s="14"/>
      <c r="K63" s="14"/>
      <c r="L63" s="14"/>
      <c r="M63" s="14"/>
      <c r="O63" s="10"/>
    </row>
    <row r="64" spans="1:15" ht="16.5" customHeight="1">
      <c r="A64" s="30"/>
      <c r="B64" s="12" t="s">
        <v>65</v>
      </c>
      <c r="C64" s="5"/>
      <c r="D64" s="20"/>
      <c r="E64" s="20"/>
      <c r="F64" s="48"/>
      <c r="G64" s="48"/>
      <c r="H64" s="48"/>
      <c r="I64" s="20"/>
      <c r="J64" s="12"/>
      <c r="K64" s="12"/>
      <c r="L64" s="19"/>
      <c r="M64" s="19"/>
      <c r="O64" s="10"/>
    </row>
    <row r="65" spans="1:20" ht="24.75" customHeight="1">
      <c r="A65" s="74" t="s">
        <v>41</v>
      </c>
      <c r="B65" s="5" t="s">
        <v>63</v>
      </c>
      <c r="C65" s="5"/>
      <c r="D65" s="5"/>
      <c r="E65" s="7">
        <v>50</v>
      </c>
      <c r="F65" s="44"/>
      <c r="G65" s="44"/>
      <c r="H65" s="44"/>
      <c r="I65" s="8">
        <v>3.7</v>
      </c>
      <c r="J65" s="8">
        <v>4.7</v>
      </c>
      <c r="K65" s="6">
        <v>36.55</v>
      </c>
      <c r="L65" s="11">
        <v>203.5</v>
      </c>
      <c r="M65" s="33">
        <v>0.07</v>
      </c>
      <c r="N65" s="34"/>
      <c r="O65" s="35"/>
      <c r="P65" s="34">
        <v>0.06</v>
      </c>
      <c r="Q65" s="34">
        <v>4</v>
      </c>
      <c r="R65" s="34">
        <v>12.5</v>
      </c>
      <c r="S65" s="34">
        <v>4.5</v>
      </c>
      <c r="T65" s="34">
        <v>0.2</v>
      </c>
    </row>
    <row r="66" spans="1:20" ht="16.5" customHeight="1">
      <c r="A66" s="59" t="s">
        <v>36</v>
      </c>
      <c r="B66" s="5" t="s">
        <v>10</v>
      </c>
      <c r="C66" s="5"/>
      <c r="D66" s="5"/>
      <c r="E66" s="7" t="s">
        <v>5</v>
      </c>
      <c r="F66" s="44"/>
      <c r="G66" s="44"/>
      <c r="H66" s="44"/>
      <c r="I66" s="8">
        <v>0.07</v>
      </c>
      <c r="J66" s="8">
        <v>0.02</v>
      </c>
      <c r="K66" s="8">
        <v>15</v>
      </c>
      <c r="L66" s="8">
        <v>60</v>
      </c>
      <c r="M66" s="39"/>
      <c r="N66" s="36">
        <v>0.03</v>
      </c>
      <c r="O66" s="60"/>
      <c r="P66" s="60"/>
      <c r="Q66" s="60">
        <v>11.1</v>
      </c>
      <c r="R66" s="60">
        <v>2.8</v>
      </c>
      <c r="S66" s="60">
        <v>1.4</v>
      </c>
      <c r="T66" s="60">
        <v>0.28</v>
      </c>
    </row>
    <row r="67" spans="1:20" ht="16.5" customHeight="1">
      <c r="A67" s="30"/>
      <c r="B67" s="23" t="s">
        <v>12</v>
      </c>
      <c r="C67" s="5"/>
      <c r="D67" s="5"/>
      <c r="E67" s="84">
        <v>265</v>
      </c>
      <c r="F67" s="57">
        <v>7.7</v>
      </c>
      <c r="G67" s="57"/>
      <c r="H67" s="57"/>
      <c r="I67" s="16">
        <f>SUM(I65:I66)</f>
        <v>3.77</v>
      </c>
      <c r="J67" s="16">
        <f aca="true" t="shared" si="8" ref="J67:T67">SUM(J65:J66)</f>
        <v>4.72</v>
      </c>
      <c r="K67" s="16">
        <f t="shared" si="8"/>
        <v>51.55</v>
      </c>
      <c r="L67" s="16">
        <f t="shared" si="8"/>
        <v>263.5</v>
      </c>
      <c r="M67" s="16">
        <f t="shared" si="8"/>
        <v>0.07</v>
      </c>
      <c r="N67" s="16">
        <f t="shared" si="8"/>
        <v>0.03</v>
      </c>
      <c r="O67" s="16">
        <f t="shared" si="8"/>
        <v>0</v>
      </c>
      <c r="P67" s="16">
        <f t="shared" si="8"/>
        <v>0.06</v>
      </c>
      <c r="Q67" s="16">
        <f t="shared" si="8"/>
        <v>15.1</v>
      </c>
      <c r="R67" s="16">
        <f t="shared" si="8"/>
        <v>15.3</v>
      </c>
      <c r="S67" s="16">
        <f t="shared" si="8"/>
        <v>5.9</v>
      </c>
      <c r="T67" s="16">
        <f t="shared" si="8"/>
        <v>0.48000000000000004</v>
      </c>
    </row>
    <row r="68" spans="1:15" ht="16.5" customHeight="1">
      <c r="A68" s="30"/>
      <c r="B68" s="13"/>
      <c r="C68" s="13"/>
      <c r="D68" s="18" t="s">
        <v>6</v>
      </c>
      <c r="E68" s="14"/>
      <c r="F68" s="14"/>
      <c r="G68" s="14"/>
      <c r="H68" s="14"/>
      <c r="I68" s="14"/>
      <c r="J68" s="14"/>
      <c r="K68" s="14"/>
      <c r="L68" s="14"/>
      <c r="M68" s="14"/>
      <c r="O68" s="10"/>
    </row>
    <row r="69" spans="1:15" ht="16.5" customHeight="1">
      <c r="A69" s="30"/>
      <c r="B69" s="12" t="s">
        <v>65</v>
      </c>
      <c r="C69" s="5"/>
      <c r="D69" s="20"/>
      <c r="E69" s="20"/>
      <c r="F69" s="48"/>
      <c r="G69" s="48"/>
      <c r="H69" s="48"/>
      <c r="I69" s="20"/>
      <c r="J69" s="12"/>
      <c r="K69" s="12"/>
      <c r="L69" s="19"/>
      <c r="M69" s="19"/>
      <c r="O69" s="10"/>
    </row>
    <row r="70" spans="1:20" ht="16.5" customHeight="1">
      <c r="A70" s="86" t="s">
        <v>66</v>
      </c>
      <c r="B70" s="87" t="s">
        <v>67</v>
      </c>
      <c r="C70" s="87"/>
      <c r="D70" s="88"/>
      <c r="E70" s="89" t="s">
        <v>33</v>
      </c>
      <c r="F70" s="64"/>
      <c r="G70" s="64"/>
      <c r="H70" s="64"/>
      <c r="I70" s="90">
        <v>5.6</v>
      </c>
      <c r="J70" s="91">
        <v>6.25</v>
      </c>
      <c r="K70" s="91">
        <v>27.75</v>
      </c>
      <c r="L70" s="92">
        <v>190.4</v>
      </c>
      <c r="M70" s="64">
        <v>0.14</v>
      </c>
      <c r="N70" s="93">
        <v>0.88</v>
      </c>
      <c r="O70" s="93">
        <v>29.5</v>
      </c>
      <c r="P70" s="93"/>
      <c r="Q70" s="93">
        <v>102.74</v>
      </c>
      <c r="R70" s="93">
        <v>137.53</v>
      </c>
      <c r="S70" s="93">
        <v>35.4</v>
      </c>
      <c r="T70" s="93">
        <v>0.92</v>
      </c>
    </row>
    <row r="71" spans="1:20" ht="16.5" customHeight="1">
      <c r="A71" s="59" t="s">
        <v>45</v>
      </c>
      <c r="B71" s="5" t="s">
        <v>24</v>
      </c>
      <c r="C71" s="5"/>
      <c r="D71" s="5"/>
      <c r="E71" s="85">
        <v>200</v>
      </c>
      <c r="F71" s="50"/>
      <c r="G71" s="50"/>
      <c r="H71" s="50"/>
      <c r="I71" s="6">
        <v>0.66</v>
      </c>
      <c r="J71" s="6">
        <v>0.09</v>
      </c>
      <c r="K71" s="6">
        <v>32.01</v>
      </c>
      <c r="L71" s="11">
        <v>132.8</v>
      </c>
      <c r="M71" s="33">
        <v>0.02</v>
      </c>
      <c r="N71" s="34">
        <v>0.73</v>
      </c>
      <c r="O71" s="34"/>
      <c r="P71" s="34">
        <v>0.1</v>
      </c>
      <c r="Q71" s="34">
        <v>32.48</v>
      </c>
      <c r="R71" s="34">
        <v>23.44</v>
      </c>
      <c r="S71" s="34">
        <v>17.46</v>
      </c>
      <c r="T71" s="34">
        <v>0.7</v>
      </c>
    </row>
    <row r="72" spans="1:20" ht="16.5" customHeight="1">
      <c r="A72" s="30"/>
      <c r="B72" s="23" t="s">
        <v>12</v>
      </c>
      <c r="C72" s="5"/>
      <c r="D72" s="5"/>
      <c r="E72" s="84">
        <v>354</v>
      </c>
      <c r="F72" s="57">
        <v>7.7</v>
      </c>
      <c r="G72" s="57"/>
      <c r="H72" s="57"/>
      <c r="I72" s="16">
        <f>I70+I71</f>
        <v>6.26</v>
      </c>
      <c r="J72" s="16">
        <f aca="true" t="shared" si="9" ref="J72:T72">J70+J71</f>
        <v>6.34</v>
      </c>
      <c r="K72" s="16">
        <f t="shared" si="9"/>
        <v>59.76</v>
      </c>
      <c r="L72" s="16">
        <f t="shared" si="9"/>
        <v>323.20000000000005</v>
      </c>
      <c r="M72" s="16">
        <f t="shared" si="9"/>
        <v>0.16</v>
      </c>
      <c r="N72" s="16">
        <f t="shared" si="9"/>
        <v>1.6099999999999999</v>
      </c>
      <c r="O72" s="16">
        <f t="shared" si="9"/>
        <v>29.5</v>
      </c>
      <c r="P72" s="16">
        <f t="shared" si="9"/>
        <v>0.1</v>
      </c>
      <c r="Q72" s="16">
        <f t="shared" si="9"/>
        <v>135.22</v>
      </c>
      <c r="R72" s="16">
        <f t="shared" si="9"/>
        <v>160.97</v>
      </c>
      <c r="S72" s="16">
        <f t="shared" si="9"/>
        <v>52.86</v>
      </c>
      <c r="T72" s="16">
        <f t="shared" si="9"/>
        <v>1.62</v>
      </c>
    </row>
    <row r="73" spans="1:15" ht="16.5" customHeight="1">
      <c r="A73" s="30"/>
      <c r="B73" s="13"/>
      <c r="C73" s="13"/>
      <c r="D73" s="18" t="s">
        <v>23</v>
      </c>
      <c r="E73" s="14"/>
      <c r="F73" s="14"/>
      <c r="G73" s="14"/>
      <c r="H73" s="14"/>
      <c r="I73" s="14"/>
      <c r="J73" s="14"/>
      <c r="K73" s="14"/>
      <c r="L73" s="14"/>
      <c r="M73" s="14"/>
      <c r="O73" s="10"/>
    </row>
    <row r="74" spans="1:15" ht="17.25" customHeight="1">
      <c r="A74" s="30"/>
      <c r="B74" s="12" t="s">
        <v>65</v>
      </c>
      <c r="C74" s="5"/>
      <c r="D74" s="20"/>
      <c r="E74" s="20"/>
      <c r="F74" s="20"/>
      <c r="G74" s="20"/>
      <c r="H74" s="20"/>
      <c r="I74" s="20"/>
      <c r="J74" s="12"/>
      <c r="K74" s="12"/>
      <c r="L74" s="19"/>
      <c r="M74" s="19"/>
      <c r="O74" s="10"/>
    </row>
    <row r="75" spans="1:20" ht="17.25" customHeight="1">
      <c r="A75" s="74" t="s">
        <v>43</v>
      </c>
      <c r="B75" s="5" t="s">
        <v>64</v>
      </c>
      <c r="C75" s="5"/>
      <c r="D75" s="5"/>
      <c r="E75" s="7">
        <v>50</v>
      </c>
      <c r="F75" s="44"/>
      <c r="G75" s="44"/>
      <c r="H75" s="44"/>
      <c r="I75" s="8">
        <v>1.95</v>
      </c>
      <c r="J75" s="8">
        <v>15.3</v>
      </c>
      <c r="K75" s="6">
        <v>31.25</v>
      </c>
      <c r="L75" s="11">
        <v>271</v>
      </c>
      <c r="M75" s="33">
        <v>0.03</v>
      </c>
      <c r="N75" s="34"/>
      <c r="O75" s="35">
        <v>3</v>
      </c>
      <c r="P75" s="34"/>
      <c r="Q75" s="34">
        <v>4</v>
      </c>
      <c r="R75" s="34">
        <v>21</v>
      </c>
      <c r="S75" s="34">
        <v>3</v>
      </c>
      <c r="T75" s="34">
        <v>0.3</v>
      </c>
    </row>
    <row r="76" spans="1:20" ht="16.5" customHeight="1">
      <c r="A76" s="59" t="s">
        <v>36</v>
      </c>
      <c r="B76" s="5" t="s">
        <v>10</v>
      </c>
      <c r="C76" s="5"/>
      <c r="D76" s="5"/>
      <c r="E76" s="85" t="s">
        <v>5</v>
      </c>
      <c r="F76" s="44"/>
      <c r="G76" s="44"/>
      <c r="H76" s="44"/>
      <c r="I76" s="8">
        <v>0.07</v>
      </c>
      <c r="J76" s="8">
        <v>0.02</v>
      </c>
      <c r="K76" s="8">
        <v>15</v>
      </c>
      <c r="L76" s="8">
        <v>60</v>
      </c>
      <c r="M76" s="39"/>
      <c r="N76" s="36">
        <v>0.03</v>
      </c>
      <c r="O76" s="60"/>
      <c r="P76" s="60"/>
      <c r="Q76" s="60">
        <v>11.1</v>
      </c>
      <c r="R76" s="60">
        <v>2.8</v>
      </c>
      <c r="S76" s="60">
        <v>1.4</v>
      </c>
      <c r="T76" s="60">
        <v>0.28</v>
      </c>
    </row>
    <row r="77" spans="1:20" ht="17.25" customHeight="1">
      <c r="A77" s="30"/>
      <c r="B77" s="23" t="s">
        <v>12</v>
      </c>
      <c r="C77" s="5"/>
      <c r="D77" s="5"/>
      <c r="E77" s="84">
        <v>265</v>
      </c>
      <c r="F77" s="57">
        <v>7.7</v>
      </c>
      <c r="G77" s="57"/>
      <c r="H77" s="57"/>
      <c r="I77" s="41">
        <f aca="true" t="shared" si="10" ref="I77:T77">SUM(I75:I76)</f>
        <v>2.02</v>
      </c>
      <c r="J77" s="41">
        <f t="shared" si="10"/>
        <v>15.32</v>
      </c>
      <c r="K77" s="41">
        <f t="shared" si="10"/>
        <v>46.25</v>
      </c>
      <c r="L77" s="41">
        <f t="shared" si="10"/>
        <v>331</v>
      </c>
      <c r="M77" s="41">
        <f t="shared" si="10"/>
        <v>0.03</v>
      </c>
      <c r="N77" s="41">
        <f t="shared" si="10"/>
        <v>0.03</v>
      </c>
      <c r="O77" s="41">
        <f t="shared" si="10"/>
        <v>3</v>
      </c>
      <c r="P77" s="41">
        <f t="shared" si="10"/>
        <v>0</v>
      </c>
      <c r="Q77" s="41">
        <f t="shared" si="10"/>
        <v>15.1</v>
      </c>
      <c r="R77" s="41">
        <f t="shared" si="10"/>
        <v>23.8</v>
      </c>
      <c r="S77" s="41">
        <f t="shared" si="10"/>
        <v>4.4</v>
      </c>
      <c r="T77" s="41">
        <f t="shared" si="10"/>
        <v>0.5800000000000001</v>
      </c>
    </row>
    <row r="78" spans="1:15" ht="16.5" customHeight="1">
      <c r="A78" s="30"/>
      <c r="B78" s="18"/>
      <c r="C78" s="18"/>
      <c r="D78" s="18" t="s">
        <v>8</v>
      </c>
      <c r="E78" s="21"/>
      <c r="F78" s="21"/>
      <c r="G78" s="21"/>
      <c r="H78" s="21"/>
      <c r="I78" s="12"/>
      <c r="J78" s="4"/>
      <c r="K78" s="16"/>
      <c r="L78" s="15"/>
      <c r="M78" s="15"/>
      <c r="O78" s="10"/>
    </row>
    <row r="79" spans="1:15" ht="17.25" customHeight="1">
      <c r="A79" s="30"/>
      <c r="B79" s="12" t="s">
        <v>65</v>
      </c>
      <c r="C79" s="5"/>
      <c r="D79" s="20"/>
      <c r="E79" s="20"/>
      <c r="F79" s="20"/>
      <c r="G79" s="20"/>
      <c r="H79" s="20"/>
      <c r="I79" s="20"/>
      <c r="J79" s="12"/>
      <c r="K79" s="12"/>
      <c r="L79" s="19"/>
      <c r="M79" s="19"/>
      <c r="O79" s="10"/>
    </row>
    <row r="80" spans="1:23" ht="17.25" customHeight="1">
      <c r="A80" s="58" t="s">
        <v>35</v>
      </c>
      <c r="B80" s="2" t="s">
        <v>14</v>
      </c>
      <c r="C80" s="2"/>
      <c r="D80" s="2"/>
      <c r="E80" s="26">
        <v>10</v>
      </c>
      <c r="F80" s="47"/>
      <c r="G80" s="47"/>
      <c r="H80" s="47"/>
      <c r="I80" s="3">
        <v>0.08</v>
      </c>
      <c r="J80" s="3">
        <v>7.25</v>
      </c>
      <c r="K80" s="3">
        <v>0.13</v>
      </c>
      <c r="L80" s="28">
        <v>66</v>
      </c>
      <c r="M80" s="35"/>
      <c r="N80" s="35"/>
      <c r="O80" s="35">
        <v>40</v>
      </c>
      <c r="P80" s="35">
        <v>0.1</v>
      </c>
      <c r="Q80" s="35">
        <v>2.4</v>
      </c>
      <c r="R80" s="35">
        <v>3</v>
      </c>
      <c r="S80" s="35"/>
      <c r="T80" s="36">
        <v>0.02</v>
      </c>
      <c r="U80" s="8"/>
      <c r="V80" s="6"/>
      <c r="W80" s="11"/>
    </row>
    <row r="81" spans="1:20" ht="15.75" customHeight="1">
      <c r="A81" s="59" t="s">
        <v>44</v>
      </c>
      <c r="B81" s="5" t="s">
        <v>31</v>
      </c>
      <c r="C81" s="5"/>
      <c r="D81" s="5"/>
      <c r="E81" s="7">
        <v>50</v>
      </c>
      <c r="F81" s="44"/>
      <c r="G81" s="44"/>
      <c r="H81" s="44"/>
      <c r="I81" s="8">
        <v>3.64</v>
      </c>
      <c r="J81" s="8">
        <v>6.26</v>
      </c>
      <c r="K81" s="6">
        <v>21.96</v>
      </c>
      <c r="L81" s="11">
        <v>159</v>
      </c>
      <c r="M81" s="39">
        <v>0.06</v>
      </c>
      <c r="N81" s="35"/>
      <c r="O81" s="35">
        <v>2</v>
      </c>
      <c r="P81" s="36">
        <v>0.55</v>
      </c>
      <c r="Q81" s="35">
        <v>9.9</v>
      </c>
      <c r="R81" s="35">
        <v>35</v>
      </c>
      <c r="S81" s="35">
        <v>13.7</v>
      </c>
      <c r="T81" s="36">
        <v>0.65</v>
      </c>
    </row>
    <row r="82" spans="1:20" ht="16.5" customHeight="1">
      <c r="A82" s="59" t="s">
        <v>36</v>
      </c>
      <c r="B82" s="5" t="s">
        <v>10</v>
      </c>
      <c r="C82" s="5"/>
      <c r="D82" s="5"/>
      <c r="E82" s="85" t="s">
        <v>5</v>
      </c>
      <c r="F82" s="44"/>
      <c r="G82" s="44"/>
      <c r="H82" s="44"/>
      <c r="I82" s="8">
        <v>0.07</v>
      </c>
      <c r="J82" s="8">
        <v>0.02</v>
      </c>
      <c r="K82" s="8">
        <v>15</v>
      </c>
      <c r="L82" s="8">
        <v>60</v>
      </c>
      <c r="M82" s="39"/>
      <c r="N82" s="36">
        <v>0.03</v>
      </c>
      <c r="O82" s="60"/>
      <c r="P82" s="60"/>
      <c r="Q82" s="60">
        <v>11.1</v>
      </c>
      <c r="R82" s="60">
        <v>2.8</v>
      </c>
      <c r="S82" s="60">
        <v>1.4</v>
      </c>
      <c r="T82" s="60">
        <v>0.28</v>
      </c>
    </row>
    <row r="83" spans="1:20" ht="17.25" customHeight="1">
      <c r="A83" s="30"/>
      <c r="B83" s="23" t="s">
        <v>12</v>
      </c>
      <c r="C83" s="5"/>
      <c r="D83" s="5"/>
      <c r="E83" s="84">
        <v>275</v>
      </c>
      <c r="F83" s="56">
        <v>7.7</v>
      </c>
      <c r="G83" s="56"/>
      <c r="H83" s="56"/>
      <c r="I83" s="16">
        <f>I80+I81+I82</f>
        <v>3.79</v>
      </c>
      <c r="J83" s="16">
        <f aca="true" t="shared" si="11" ref="J83:T83">J80+J81+J82</f>
        <v>13.53</v>
      </c>
      <c r="K83" s="16">
        <f t="shared" si="11"/>
        <v>37.09</v>
      </c>
      <c r="L83" s="16">
        <f t="shared" si="11"/>
        <v>285</v>
      </c>
      <c r="M83" s="16">
        <f t="shared" si="11"/>
        <v>0.06</v>
      </c>
      <c r="N83" s="16">
        <f t="shared" si="11"/>
        <v>0.03</v>
      </c>
      <c r="O83" s="16">
        <f t="shared" si="11"/>
        <v>42</v>
      </c>
      <c r="P83" s="16">
        <f t="shared" si="11"/>
        <v>0.65</v>
      </c>
      <c r="Q83" s="16">
        <f t="shared" si="11"/>
        <v>23.4</v>
      </c>
      <c r="R83" s="16">
        <f t="shared" si="11"/>
        <v>40.8</v>
      </c>
      <c r="S83" s="16">
        <f t="shared" si="11"/>
        <v>15.1</v>
      </c>
      <c r="T83" s="16">
        <f t="shared" si="11"/>
        <v>0.9500000000000001</v>
      </c>
    </row>
    <row r="84" spans="1:15" ht="17.25" customHeight="1">
      <c r="A84" s="30"/>
      <c r="B84" s="18"/>
      <c r="C84" s="18"/>
      <c r="D84" s="18" t="s">
        <v>11</v>
      </c>
      <c r="E84" s="21"/>
      <c r="F84" s="21"/>
      <c r="G84" s="21"/>
      <c r="H84" s="21"/>
      <c r="I84" s="12"/>
      <c r="J84" s="4"/>
      <c r="K84" s="16"/>
      <c r="L84" s="15"/>
      <c r="M84" s="15"/>
      <c r="O84" s="10"/>
    </row>
    <row r="85" spans="1:15" ht="17.25" customHeight="1">
      <c r="A85" s="30"/>
      <c r="B85" s="12" t="s">
        <v>65</v>
      </c>
      <c r="C85" s="5"/>
      <c r="D85" s="20"/>
      <c r="E85" s="20"/>
      <c r="F85" s="20"/>
      <c r="G85" s="20"/>
      <c r="H85" s="20"/>
      <c r="I85" s="20"/>
      <c r="J85" s="12"/>
      <c r="K85" s="12"/>
      <c r="L85" s="19"/>
      <c r="M85" s="19"/>
      <c r="O85" s="10"/>
    </row>
    <row r="86" spans="1:20" ht="30" customHeight="1">
      <c r="A86" s="74" t="s">
        <v>41</v>
      </c>
      <c r="B86" s="5" t="s">
        <v>63</v>
      </c>
      <c r="C86" s="5"/>
      <c r="D86" s="5"/>
      <c r="E86" s="7">
        <v>50</v>
      </c>
      <c r="F86" s="44"/>
      <c r="G86" s="44"/>
      <c r="H86" s="44"/>
      <c r="I86" s="8">
        <v>3.7</v>
      </c>
      <c r="J86" s="8">
        <v>4.7</v>
      </c>
      <c r="K86" s="6">
        <v>36.55</v>
      </c>
      <c r="L86" s="11">
        <v>203.5</v>
      </c>
      <c r="M86" s="33">
        <v>0.07</v>
      </c>
      <c r="N86" s="34"/>
      <c r="O86" s="35"/>
      <c r="P86" s="34">
        <v>0.06</v>
      </c>
      <c r="Q86" s="34">
        <v>4</v>
      </c>
      <c r="R86" s="34">
        <v>12.5</v>
      </c>
      <c r="S86" s="34">
        <v>4.5</v>
      </c>
      <c r="T86" s="34">
        <v>0.2</v>
      </c>
    </row>
    <row r="87" spans="1:20" ht="17.25" customHeight="1">
      <c r="A87" s="59" t="s">
        <v>36</v>
      </c>
      <c r="B87" s="5" t="s">
        <v>10</v>
      </c>
      <c r="C87" s="5"/>
      <c r="D87" s="5"/>
      <c r="E87" s="85" t="s">
        <v>5</v>
      </c>
      <c r="F87" s="44"/>
      <c r="G87" s="44"/>
      <c r="H87" s="44"/>
      <c r="I87" s="8">
        <v>0.07</v>
      </c>
      <c r="J87" s="8">
        <v>0.02</v>
      </c>
      <c r="K87" s="8">
        <v>15</v>
      </c>
      <c r="L87" s="8">
        <v>60</v>
      </c>
      <c r="M87" s="39"/>
      <c r="N87" s="36">
        <v>0.03</v>
      </c>
      <c r="O87" s="60"/>
      <c r="P87" s="60"/>
      <c r="Q87" s="60">
        <v>11.1</v>
      </c>
      <c r="R87" s="60">
        <v>2.8</v>
      </c>
      <c r="S87" s="60">
        <v>1.4</v>
      </c>
      <c r="T87" s="60">
        <v>0.28</v>
      </c>
    </row>
    <row r="88" spans="1:20" ht="16.5" customHeight="1">
      <c r="A88" s="30"/>
      <c r="B88" s="23" t="s">
        <v>12</v>
      </c>
      <c r="C88" s="5"/>
      <c r="D88" s="5"/>
      <c r="E88" s="84">
        <v>265</v>
      </c>
      <c r="F88" s="57">
        <v>7.7</v>
      </c>
      <c r="G88" s="57"/>
      <c r="H88" s="57"/>
      <c r="I88" s="16">
        <f>SUM(I86:I87)</f>
        <v>3.77</v>
      </c>
      <c r="J88" s="16">
        <f aca="true" t="shared" si="12" ref="J88:T88">SUM(J86:J87)</f>
        <v>4.72</v>
      </c>
      <c r="K88" s="16">
        <f t="shared" si="12"/>
        <v>51.55</v>
      </c>
      <c r="L88" s="16">
        <f t="shared" si="12"/>
        <v>263.5</v>
      </c>
      <c r="M88" s="16">
        <f t="shared" si="12"/>
        <v>0.07</v>
      </c>
      <c r="N88" s="16">
        <f t="shared" si="12"/>
        <v>0.03</v>
      </c>
      <c r="O88" s="16">
        <f t="shared" si="12"/>
        <v>0</v>
      </c>
      <c r="P88" s="16">
        <f t="shared" si="12"/>
        <v>0.06</v>
      </c>
      <c r="Q88" s="16">
        <f t="shared" si="12"/>
        <v>15.1</v>
      </c>
      <c r="R88" s="16">
        <f t="shared" si="12"/>
        <v>15.3</v>
      </c>
      <c r="S88" s="16">
        <f t="shared" si="12"/>
        <v>5.9</v>
      </c>
      <c r="T88" s="16">
        <f t="shared" si="12"/>
        <v>0.48000000000000004</v>
      </c>
    </row>
    <row r="89" spans="1:20" ht="16.5" customHeight="1">
      <c r="A89" s="30"/>
      <c r="B89" s="23"/>
      <c r="C89" s="5"/>
      <c r="D89" s="5"/>
      <c r="E89" s="7"/>
      <c r="F89" s="57"/>
      <c r="G89" s="57"/>
      <c r="H89" s="57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 ht="16.5" customHeight="1">
      <c r="A90" s="30"/>
      <c r="B90" s="23" t="s">
        <v>48</v>
      </c>
      <c r="C90" s="5"/>
      <c r="D90" s="5"/>
      <c r="E90" s="7"/>
      <c r="F90" s="57"/>
      <c r="G90" s="57"/>
      <c r="H90" s="57"/>
      <c r="I90" s="16">
        <f>I62+I67+I72+I77+I83+I88</f>
        <v>24.619999999999997</v>
      </c>
      <c r="J90" s="16">
        <f aca="true" t="shared" si="13" ref="J90:T90">J62+J67+J72+J77+J83+J88</f>
        <v>48.21</v>
      </c>
      <c r="K90" s="16">
        <f t="shared" si="13"/>
        <v>276.23</v>
      </c>
      <c r="L90" s="16">
        <f t="shared" si="13"/>
        <v>1638.23</v>
      </c>
      <c r="M90" s="16">
        <f t="shared" si="13"/>
        <v>0.45000000000000007</v>
      </c>
      <c r="N90" s="16">
        <f t="shared" si="13"/>
        <v>1.8299999999999998</v>
      </c>
      <c r="O90" s="16">
        <f t="shared" si="13"/>
        <v>95.5</v>
      </c>
      <c r="P90" s="16">
        <f t="shared" si="13"/>
        <v>1.4200000000000002</v>
      </c>
      <c r="Q90" s="16">
        <f t="shared" si="13"/>
        <v>321.92</v>
      </c>
      <c r="R90" s="16">
        <f t="shared" si="13"/>
        <v>345.67</v>
      </c>
      <c r="S90" s="16">
        <f t="shared" si="13"/>
        <v>101.26</v>
      </c>
      <c r="T90" s="16">
        <f t="shared" si="13"/>
        <v>5.0600000000000005</v>
      </c>
    </row>
    <row r="91" spans="1:20" ht="16.5" customHeight="1">
      <c r="A91" s="30"/>
      <c r="B91" s="23" t="s">
        <v>49</v>
      </c>
      <c r="C91" s="5"/>
      <c r="D91" s="5"/>
      <c r="E91" s="7"/>
      <c r="F91" s="57"/>
      <c r="G91" s="57"/>
      <c r="H91" s="57"/>
      <c r="I91" s="16">
        <f>I47+I90</f>
        <v>75.96000000000001</v>
      </c>
      <c r="J91" s="16">
        <f>J47+J90</f>
        <v>114.85</v>
      </c>
      <c r="K91" s="16">
        <f>K47+K90</f>
        <v>792.74</v>
      </c>
      <c r="L91" s="16">
        <f>L47+L90</f>
        <v>4511.719999999999</v>
      </c>
      <c r="M91" s="16">
        <f>M47+M90</f>
        <v>1.27</v>
      </c>
      <c r="N91" s="16">
        <f>N47+N90</f>
        <v>5.349999999999999</v>
      </c>
      <c r="O91" s="16">
        <f>O47+O90</f>
        <v>237.6</v>
      </c>
      <c r="P91" s="16">
        <f>P47+P90</f>
        <v>7.509999999999999</v>
      </c>
      <c r="Q91" s="16">
        <f>Q47+Q90</f>
        <v>1033.97</v>
      </c>
      <c r="R91" s="16">
        <f>R47+R90</f>
        <v>1088.75</v>
      </c>
      <c r="S91" s="16">
        <f>S47+S90</f>
        <v>334.55</v>
      </c>
      <c r="T91" s="16">
        <f>T47+T90</f>
        <v>17.939999999999998</v>
      </c>
    </row>
    <row r="92" spans="1:20" ht="15">
      <c r="A92" s="30"/>
      <c r="B92" s="23" t="s">
        <v>50</v>
      </c>
      <c r="C92" s="5"/>
      <c r="D92" s="5"/>
      <c r="I92" s="32">
        <f>I91/12</f>
        <v>6.330000000000001</v>
      </c>
      <c r="J92" s="32">
        <f aca="true" t="shared" si="14" ref="J92:T92">J91/12</f>
        <v>9.570833333333333</v>
      </c>
      <c r="K92" s="32">
        <f t="shared" si="14"/>
        <v>66.06166666666667</v>
      </c>
      <c r="L92" s="32">
        <f t="shared" si="14"/>
        <v>375.97666666666663</v>
      </c>
      <c r="M92" s="32">
        <f t="shared" si="14"/>
        <v>0.10583333333333333</v>
      </c>
      <c r="N92" s="32">
        <f t="shared" si="14"/>
        <v>0.44583333333333325</v>
      </c>
      <c r="O92" s="32">
        <f t="shared" si="14"/>
        <v>19.8</v>
      </c>
      <c r="P92" s="32">
        <f t="shared" si="14"/>
        <v>0.6258333333333332</v>
      </c>
      <c r="Q92" s="32">
        <f t="shared" si="14"/>
        <v>86.16416666666667</v>
      </c>
      <c r="R92" s="32">
        <f t="shared" si="14"/>
        <v>90.72916666666667</v>
      </c>
      <c r="S92" s="32">
        <f t="shared" si="14"/>
        <v>27.879166666666666</v>
      </c>
      <c r="T92" s="32">
        <f t="shared" si="14"/>
        <v>1.4949999999999999</v>
      </c>
    </row>
    <row r="93" spans="1:15" ht="15">
      <c r="A93" s="30"/>
      <c r="B93" s="23"/>
      <c r="C93" s="5"/>
      <c r="D93" s="5"/>
      <c r="M93"/>
      <c r="O93" s="10"/>
    </row>
    <row r="94" spans="1:15" ht="12.75">
      <c r="A94" s="30"/>
      <c r="F94" s="49"/>
      <c r="G94" s="49"/>
      <c r="H94" s="49"/>
      <c r="M94"/>
      <c r="O94" s="10"/>
    </row>
    <row r="96" spans="1:16" ht="15">
      <c r="A96" s="61" t="s">
        <v>37</v>
      </c>
      <c r="B96" s="62"/>
      <c r="C96" s="62"/>
      <c r="D96" s="62"/>
      <c r="E96" s="63"/>
      <c r="F96" s="64"/>
      <c r="G96" s="64"/>
      <c r="H96" s="64"/>
      <c r="I96" s="65"/>
      <c r="J96" s="65"/>
      <c r="K96" s="65"/>
      <c r="L96" s="66"/>
      <c r="M96" s="67"/>
      <c r="N96" s="68"/>
      <c r="O96" s="69"/>
      <c r="P96" s="69"/>
    </row>
    <row r="97" spans="1:16" ht="15">
      <c r="A97" s="61" t="s">
        <v>38</v>
      </c>
      <c r="B97" s="62"/>
      <c r="C97" s="62"/>
      <c r="D97" s="62"/>
      <c r="E97" s="63"/>
      <c r="F97" s="64"/>
      <c r="G97" s="64"/>
      <c r="H97" s="64"/>
      <c r="I97" s="65"/>
      <c r="J97" s="65"/>
      <c r="K97" s="65"/>
      <c r="L97" s="66"/>
      <c r="M97" s="67"/>
      <c r="N97" s="68"/>
      <c r="O97" s="69"/>
      <c r="P97" s="69"/>
    </row>
    <row r="98" spans="1:16" ht="15">
      <c r="A98" s="61" t="s">
        <v>39</v>
      </c>
      <c r="B98" s="70"/>
      <c r="C98" s="71"/>
      <c r="D98" s="62"/>
      <c r="E98" s="63"/>
      <c r="F98" s="64"/>
      <c r="G98" s="64"/>
      <c r="H98" s="64"/>
      <c r="I98" s="65"/>
      <c r="J98" s="65"/>
      <c r="K98" s="65"/>
      <c r="L98" s="66"/>
      <c r="M98" s="67"/>
      <c r="N98" s="68"/>
      <c r="O98" s="69"/>
      <c r="P98" s="69"/>
    </row>
    <row r="99" spans="1:16" ht="12.7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68"/>
      <c r="O99" s="68"/>
      <c r="P99" s="69"/>
    </row>
  </sheetData>
  <sheetProtection/>
  <mergeCells count="6">
    <mergeCell ref="B8:R8"/>
    <mergeCell ref="B9:R9"/>
    <mergeCell ref="B10:R10"/>
    <mergeCell ref="B51:R51"/>
    <mergeCell ref="B52:R52"/>
    <mergeCell ref="B53:R53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</dc:creator>
  <cp:keywords/>
  <dc:description/>
  <cp:lastModifiedBy>admin</cp:lastModifiedBy>
  <cp:lastPrinted>2020-02-10T07:11:51Z</cp:lastPrinted>
  <dcterms:created xsi:type="dcterms:W3CDTF">2007-01-17T07:16:27Z</dcterms:created>
  <dcterms:modified xsi:type="dcterms:W3CDTF">2020-08-24T05:42:55Z</dcterms:modified>
  <cp:category/>
  <cp:version/>
  <cp:contentType/>
  <cp:contentStatus/>
</cp:coreProperties>
</file>